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\RNDteam1\자료\1)GIN data\7)Gin PLMG\"/>
    </mc:Choice>
  </mc:AlternateContent>
  <xr:revisionPtr revIDLastSave="0" documentId="13_ncr:1_{A0C124E6-5815-4585-8D9D-7F4D7B78BC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uma XS" sheetId="7" r:id="rId1"/>
    <sheet name="Puma S" sheetId="8" r:id="rId2"/>
  </sheets>
  <calcPr calcId="191029"/>
</workbook>
</file>

<file path=xl/calcChain.xml><?xml version="1.0" encoding="utf-8"?>
<calcChain xmlns="http://schemas.openxmlformats.org/spreadsheetml/2006/main">
  <c r="AH63" i="8" l="1"/>
  <c r="AH62" i="8"/>
  <c r="AH61" i="8"/>
  <c r="AH60" i="8"/>
  <c r="AH59" i="8"/>
  <c r="AH58" i="8"/>
  <c r="AH57" i="8"/>
  <c r="AH56" i="8"/>
  <c r="AH55" i="8"/>
  <c r="AH54" i="8"/>
  <c r="AH53" i="8"/>
  <c r="AH52" i="8"/>
  <c r="AH51" i="8"/>
  <c r="Y68" i="8"/>
  <c r="Y67" i="8"/>
  <c r="Y66" i="8"/>
  <c r="Y65" i="8"/>
  <c r="Y64" i="8"/>
  <c r="Y63" i="8"/>
  <c r="Y62" i="8"/>
  <c r="Y61" i="8"/>
  <c r="Y60" i="8"/>
  <c r="Y59" i="8"/>
  <c r="Y58" i="8"/>
  <c r="Y57" i="8"/>
  <c r="Y56" i="8"/>
  <c r="Y55" i="8"/>
  <c r="Y54" i="8"/>
  <c r="Y53" i="8"/>
  <c r="Y52" i="8"/>
  <c r="Y51" i="8"/>
  <c r="P70" i="8"/>
  <c r="P69" i="8"/>
  <c r="P68" i="8"/>
  <c r="P67" i="8"/>
  <c r="P66" i="8"/>
  <c r="P65" i="8"/>
  <c r="P64" i="8"/>
  <c r="P63" i="8"/>
  <c r="P62" i="8"/>
  <c r="O58" i="8"/>
  <c r="O57" i="8"/>
  <c r="O56" i="8"/>
  <c r="O55" i="8"/>
  <c r="O54" i="8"/>
  <c r="O53" i="8"/>
  <c r="O52" i="8"/>
  <c r="O51" i="8"/>
  <c r="G68" i="8"/>
  <c r="G67" i="8"/>
  <c r="G66" i="8"/>
  <c r="G65" i="8"/>
  <c r="G64" i="8"/>
  <c r="G63" i="8"/>
  <c r="G62" i="8"/>
  <c r="G61" i="8"/>
  <c r="G60" i="8"/>
  <c r="G59" i="8"/>
  <c r="G58" i="8"/>
  <c r="G57" i="8"/>
  <c r="G56" i="8"/>
  <c r="G55" i="8"/>
  <c r="G54" i="8"/>
  <c r="G53" i="8"/>
  <c r="G52" i="8"/>
  <c r="G51" i="8"/>
  <c r="G51" i="7"/>
  <c r="U34" i="8" l="1"/>
  <c r="U33" i="8"/>
  <c r="U32" i="8"/>
  <c r="C43" i="8"/>
  <c r="O43" i="8"/>
  <c r="U31" i="8"/>
  <c r="U20" i="8" s="1"/>
  <c r="W20" i="8" s="1"/>
  <c r="O41" i="8"/>
  <c r="C41" i="8"/>
  <c r="U29" i="8"/>
  <c r="C40" i="8"/>
  <c r="O39" i="8"/>
  <c r="U28" i="8"/>
  <c r="C39" i="8"/>
  <c r="O38" i="8"/>
  <c r="U27" i="8"/>
  <c r="U24" i="8" s="1"/>
  <c r="W24" i="8" s="1"/>
  <c r="C38" i="8"/>
  <c r="C37" i="8"/>
  <c r="O36" i="8"/>
  <c r="C36" i="8"/>
  <c r="AA35" i="8"/>
  <c r="O35" i="8"/>
  <c r="C35" i="8"/>
  <c r="O34" i="8"/>
  <c r="O33" i="8"/>
  <c r="I33" i="8"/>
  <c r="I18" i="8" s="1"/>
  <c r="K18" i="8" s="1"/>
  <c r="C32" i="8"/>
  <c r="AA32" i="8"/>
  <c r="AA31" i="8"/>
  <c r="C31" i="8"/>
  <c r="AA30" i="8"/>
  <c r="AA21" i="8" s="1"/>
  <c r="AC21" i="8" s="1"/>
  <c r="I30" i="8"/>
  <c r="I32" i="8"/>
  <c r="C30" i="8"/>
  <c r="C21" i="8" s="1"/>
  <c r="E21" i="8" s="1"/>
  <c r="O29" i="8"/>
  <c r="I29" i="8"/>
  <c r="I22" i="8" s="1"/>
  <c r="K22" i="8" s="1"/>
  <c r="AA28" i="8"/>
  <c r="O28" i="8"/>
  <c r="O23" i="8" s="1"/>
  <c r="Q23" i="8" s="1"/>
  <c r="AA27" i="8"/>
  <c r="I27" i="8"/>
  <c r="C27" i="8"/>
  <c r="O26" i="8"/>
  <c r="I26" i="8"/>
  <c r="R43" i="8"/>
  <c r="F43" i="8"/>
  <c r="R42" i="8"/>
  <c r="O42" i="8"/>
  <c r="Q42" i="8" s="1"/>
  <c r="F42" i="8"/>
  <c r="C42" i="8"/>
  <c r="E42" i="8" s="1"/>
  <c r="R41" i="8"/>
  <c r="F41" i="8"/>
  <c r="R40" i="8"/>
  <c r="O40" i="8"/>
  <c r="Q40" i="8" s="1"/>
  <c r="F40" i="8"/>
  <c r="R39" i="8"/>
  <c r="F39" i="8"/>
  <c r="AD38" i="8"/>
  <c r="R38" i="8"/>
  <c r="F38" i="8"/>
  <c r="AD37" i="8"/>
  <c r="R37" i="8"/>
  <c r="O37" i="8"/>
  <c r="O14" i="8" s="1"/>
  <c r="Q14" i="8" s="1"/>
  <c r="F37" i="8"/>
  <c r="AD36" i="8"/>
  <c r="R36" i="8"/>
  <c r="F36" i="8"/>
  <c r="AD35" i="8"/>
  <c r="R35" i="8"/>
  <c r="F35" i="8"/>
  <c r="AD34" i="8"/>
  <c r="AA34" i="8"/>
  <c r="X34" i="8"/>
  <c r="R34" i="8"/>
  <c r="F34" i="8"/>
  <c r="C34" i="8"/>
  <c r="E34" i="8" s="1"/>
  <c r="AD33" i="8"/>
  <c r="X33" i="8"/>
  <c r="R33" i="8"/>
  <c r="L33" i="8"/>
  <c r="K33" i="8"/>
  <c r="F33" i="8"/>
  <c r="C33" i="8"/>
  <c r="AD32" i="8"/>
  <c r="X32" i="8"/>
  <c r="R32" i="8"/>
  <c r="O32" i="8"/>
  <c r="O19" i="8" s="1"/>
  <c r="Q19" i="8" s="1"/>
  <c r="L32" i="8"/>
  <c r="F32" i="8"/>
  <c r="AD31" i="8"/>
  <c r="X31" i="8"/>
  <c r="R31" i="8"/>
  <c r="O31" i="8"/>
  <c r="L31" i="8"/>
  <c r="F31" i="8"/>
  <c r="AD30" i="8"/>
  <c r="X30" i="8"/>
  <c r="U30" i="8"/>
  <c r="R30" i="8"/>
  <c r="O30" i="8"/>
  <c r="O21" i="8" s="1"/>
  <c r="Q21" i="8" s="1"/>
  <c r="L30" i="8"/>
  <c r="F30" i="8"/>
  <c r="AD29" i="8"/>
  <c r="AA29" i="8"/>
  <c r="X29" i="8"/>
  <c r="R29" i="8"/>
  <c r="L29" i="8"/>
  <c r="K29" i="8"/>
  <c r="F29" i="8"/>
  <c r="C29" i="8"/>
  <c r="AD28" i="8"/>
  <c r="X28" i="8"/>
  <c r="R28" i="8"/>
  <c r="L28" i="8"/>
  <c r="F28" i="8"/>
  <c r="C28" i="8"/>
  <c r="E28" i="8" s="1"/>
  <c r="AD27" i="8"/>
  <c r="X27" i="8"/>
  <c r="R27" i="8"/>
  <c r="O27" i="8"/>
  <c r="L27" i="8"/>
  <c r="F27" i="8"/>
  <c r="AD26" i="8"/>
  <c r="AA26" i="8"/>
  <c r="AA25" i="8" s="1"/>
  <c r="AC25" i="8" s="1"/>
  <c r="X26" i="8"/>
  <c r="U26" i="8"/>
  <c r="R26" i="8"/>
  <c r="L26" i="8"/>
  <c r="F26" i="8"/>
  <c r="C26" i="8"/>
  <c r="C25" i="8" s="1"/>
  <c r="E25" i="8" s="1"/>
  <c r="C17" i="8"/>
  <c r="E17" i="8" s="1"/>
  <c r="C23" i="8" l="1"/>
  <c r="E23" i="8" s="1"/>
  <c r="E26" i="8"/>
  <c r="Q30" i="8"/>
  <c r="C9" i="8"/>
  <c r="E9" i="8" s="1"/>
  <c r="AC26" i="8"/>
  <c r="Q32" i="8"/>
  <c r="I19" i="8"/>
  <c r="K19" i="8" s="1"/>
  <c r="K32" i="8"/>
  <c r="C8" i="8"/>
  <c r="E8" i="8" s="1"/>
  <c r="E43" i="8"/>
  <c r="W32" i="8"/>
  <c r="U19" i="8"/>
  <c r="W19" i="8" s="1"/>
  <c r="C18" i="8"/>
  <c r="E18" i="8" s="1"/>
  <c r="E33" i="8"/>
  <c r="Q26" i="8"/>
  <c r="O25" i="8"/>
  <c r="Q25" i="8" s="1"/>
  <c r="E27" i="8"/>
  <c r="C24" i="8"/>
  <c r="E24" i="8" s="1"/>
  <c r="K27" i="8"/>
  <c r="I24" i="8"/>
  <c r="K24" i="8" s="1"/>
  <c r="AC27" i="8"/>
  <c r="AA24" i="8"/>
  <c r="AC24" i="8" s="1"/>
  <c r="E31" i="8"/>
  <c r="C20" i="8"/>
  <c r="E20" i="8" s="1"/>
  <c r="Q34" i="8"/>
  <c r="O17" i="8"/>
  <c r="Q17" i="8" s="1"/>
  <c r="C15" i="8"/>
  <c r="E15" i="8" s="1"/>
  <c r="E36" i="8"/>
  <c r="Q36" i="8"/>
  <c r="O15" i="8"/>
  <c r="Q15" i="8" s="1"/>
  <c r="C11" i="8"/>
  <c r="E11" i="8" s="1"/>
  <c r="E40" i="8"/>
  <c r="Q43" i="8"/>
  <c r="O8" i="8"/>
  <c r="Q8" i="8" s="1"/>
  <c r="O24" i="8"/>
  <c r="Q24" i="8" s="1"/>
  <c r="Q27" i="8"/>
  <c r="AA22" i="8"/>
  <c r="AC22" i="8" s="1"/>
  <c r="AC29" i="8"/>
  <c r="U21" i="8"/>
  <c r="W21" i="8" s="1"/>
  <c r="W30" i="8"/>
  <c r="W31" i="8"/>
  <c r="AC34" i="8"/>
  <c r="AA17" i="8"/>
  <c r="AC17" i="8" s="1"/>
  <c r="K26" i="8"/>
  <c r="I25" i="8"/>
  <c r="K25" i="8" s="1"/>
  <c r="AC28" i="8"/>
  <c r="AA23" i="8"/>
  <c r="AC23" i="8" s="1"/>
  <c r="K30" i="8"/>
  <c r="I21" i="8"/>
  <c r="K21" i="8" s="1"/>
  <c r="AC31" i="8"/>
  <c r="AA20" i="8"/>
  <c r="AC20" i="8" s="1"/>
  <c r="E32" i="8"/>
  <c r="C19" i="8"/>
  <c r="E19" i="8" s="1"/>
  <c r="AC35" i="8"/>
  <c r="AA16" i="8"/>
  <c r="AC16" i="8" s="1"/>
  <c r="Q39" i="8"/>
  <c r="O12" i="8"/>
  <c r="Q12" i="8" s="1"/>
  <c r="U25" i="8"/>
  <c r="W25" i="8" s="1"/>
  <c r="W26" i="8"/>
  <c r="AC32" i="8"/>
  <c r="AA19" i="8"/>
  <c r="AC19" i="8" s="1"/>
  <c r="Q35" i="8"/>
  <c r="O16" i="8"/>
  <c r="Q16" i="8" s="1"/>
  <c r="E37" i="8"/>
  <c r="C14" i="8"/>
  <c r="E14" i="8" s="1"/>
  <c r="W27" i="8"/>
  <c r="Q28" i="8"/>
  <c r="C22" i="8"/>
  <c r="E22" i="8" s="1"/>
  <c r="E29" i="8"/>
  <c r="E30" i="8"/>
  <c r="AC30" i="8"/>
  <c r="O20" i="8"/>
  <c r="Q20" i="8" s="1"/>
  <c r="Q31" i="8"/>
  <c r="Q29" i="8"/>
  <c r="O22" i="8"/>
  <c r="Q22" i="8" s="1"/>
  <c r="Q33" i="8"/>
  <c r="O18" i="8"/>
  <c r="Q18" i="8" s="1"/>
  <c r="C16" i="8"/>
  <c r="E16" i="8" s="1"/>
  <c r="E35" i="8"/>
  <c r="AA37" i="8"/>
  <c r="E38" i="8"/>
  <c r="C13" i="8"/>
  <c r="E13" i="8" s="1"/>
  <c r="Q38" i="8"/>
  <c r="O13" i="8"/>
  <c r="Q13" i="8" s="1"/>
  <c r="C12" i="8"/>
  <c r="E12" i="8" s="1"/>
  <c r="E39" i="8"/>
  <c r="W28" i="8"/>
  <c r="U23" i="8"/>
  <c r="W23" i="8" s="1"/>
  <c r="W29" i="8"/>
  <c r="U22" i="8"/>
  <c r="W22" i="8" s="1"/>
  <c r="C10" i="8"/>
  <c r="E10" i="8" s="1"/>
  <c r="E41" i="8"/>
  <c r="Q41" i="8"/>
  <c r="O10" i="8"/>
  <c r="Q10" i="8" s="1"/>
  <c r="W33" i="8"/>
  <c r="U18" i="8"/>
  <c r="W18" i="8" s="1"/>
  <c r="U17" i="8"/>
  <c r="W17" i="8" s="1"/>
  <c r="W34" i="8"/>
  <c r="O9" i="8"/>
  <c r="Q9" i="8" s="1"/>
  <c r="O11" i="8"/>
  <c r="Q11" i="8" s="1"/>
  <c r="Q37" i="8"/>
  <c r="I28" i="8"/>
  <c r="I31" i="8"/>
  <c r="AA33" i="8"/>
  <c r="N70" i="7"/>
  <c r="M70" i="7"/>
  <c r="K70" i="7"/>
  <c r="N69" i="7"/>
  <c r="L69" i="7"/>
  <c r="K69" i="7"/>
  <c r="T68" i="7"/>
  <c r="N68" i="7"/>
  <c r="L68" i="7"/>
  <c r="K68" i="7"/>
  <c r="E68" i="7"/>
  <c r="W68" i="7" s="1"/>
  <c r="D68" i="7"/>
  <c r="V68" i="7" s="1"/>
  <c r="C68" i="7"/>
  <c r="W67" i="7"/>
  <c r="V67" i="7"/>
  <c r="Y67" i="7" s="1"/>
  <c r="O42" i="7" s="1"/>
  <c r="O9" i="7" s="1"/>
  <c r="Q9" i="7" s="1"/>
  <c r="N67" i="7"/>
  <c r="L67" i="7"/>
  <c r="K67" i="7"/>
  <c r="G67" i="7"/>
  <c r="C42" i="7" s="1"/>
  <c r="W66" i="7"/>
  <c r="U66" i="7"/>
  <c r="T66" i="7"/>
  <c r="N66" i="7"/>
  <c r="L66" i="7"/>
  <c r="K66" i="7"/>
  <c r="E66" i="7"/>
  <c r="D66" i="7"/>
  <c r="C66" i="7"/>
  <c r="W65" i="7"/>
  <c r="U65" i="7"/>
  <c r="N65" i="7"/>
  <c r="L65" i="7"/>
  <c r="K65" i="7"/>
  <c r="E65" i="7"/>
  <c r="D65" i="7"/>
  <c r="G65" i="7" s="1"/>
  <c r="C40" i="7" s="1"/>
  <c r="W64" i="7"/>
  <c r="U64" i="7"/>
  <c r="T64" i="7"/>
  <c r="N64" i="7"/>
  <c r="L64" i="7"/>
  <c r="K64" i="7"/>
  <c r="E64" i="7"/>
  <c r="D64" i="7"/>
  <c r="C64" i="7"/>
  <c r="AF63" i="7"/>
  <c r="W63" i="7"/>
  <c r="Y63" i="7" s="1"/>
  <c r="O38" i="7" s="1"/>
  <c r="N63" i="7"/>
  <c r="L63" i="7"/>
  <c r="K63" i="7"/>
  <c r="E63" i="7"/>
  <c r="G63" i="7" s="1"/>
  <c r="C38" i="7" s="1"/>
  <c r="AF62" i="7"/>
  <c r="AE62" i="7"/>
  <c r="AC62" i="7"/>
  <c r="W62" i="7"/>
  <c r="U62" i="7"/>
  <c r="T62" i="7"/>
  <c r="N62" i="7"/>
  <c r="L62" i="7"/>
  <c r="K62" i="7"/>
  <c r="E62" i="7"/>
  <c r="D62" i="7"/>
  <c r="C62" i="7"/>
  <c r="AF61" i="7"/>
  <c r="AE61" i="7"/>
  <c r="W61" i="7"/>
  <c r="U61" i="7"/>
  <c r="E61" i="7"/>
  <c r="D61" i="7"/>
  <c r="AE60" i="7"/>
  <c r="AD60" i="7"/>
  <c r="AD61" i="7" s="1"/>
  <c r="AC60" i="7"/>
  <c r="W60" i="7"/>
  <c r="U60" i="7"/>
  <c r="T60" i="7"/>
  <c r="E60" i="7"/>
  <c r="D60" i="7"/>
  <c r="C60" i="7"/>
  <c r="AF59" i="7"/>
  <c r="AE59" i="7"/>
  <c r="Y59" i="7"/>
  <c r="O34" i="7" s="1"/>
  <c r="G59" i="7"/>
  <c r="C34" i="7" s="1"/>
  <c r="C17" i="7" s="1"/>
  <c r="E17" i="7" s="1"/>
  <c r="AF58" i="7"/>
  <c r="AE58" i="7"/>
  <c r="AC58" i="7"/>
  <c r="W58" i="7"/>
  <c r="U58" i="7"/>
  <c r="L58" i="7"/>
  <c r="K58" i="7"/>
  <c r="E58" i="7"/>
  <c r="D58" i="7"/>
  <c r="AF57" i="7"/>
  <c r="AE57" i="7"/>
  <c r="W57" i="7"/>
  <c r="Y57" i="7" s="1"/>
  <c r="O32" i="7" s="1"/>
  <c r="L57" i="7"/>
  <c r="K57" i="7"/>
  <c r="E57" i="7"/>
  <c r="G57" i="7" s="1"/>
  <c r="C32" i="7" s="1"/>
  <c r="AE56" i="7"/>
  <c r="AD56" i="7"/>
  <c r="AD57" i="7" s="1"/>
  <c r="AC56" i="7"/>
  <c r="W56" i="7"/>
  <c r="U56" i="7"/>
  <c r="L56" i="7"/>
  <c r="K56" i="7"/>
  <c r="E56" i="7"/>
  <c r="D56" i="7"/>
  <c r="AF55" i="7"/>
  <c r="AE55" i="7"/>
  <c r="Y55" i="7"/>
  <c r="O30" i="7" s="1"/>
  <c r="O21" i="7" s="1"/>
  <c r="Q21" i="7" s="1"/>
  <c r="M55" i="7"/>
  <c r="M57" i="7" s="1"/>
  <c r="L55" i="7"/>
  <c r="K55" i="7"/>
  <c r="G55" i="7"/>
  <c r="C30" i="7" s="1"/>
  <c r="E30" i="7" s="1"/>
  <c r="AF54" i="7"/>
  <c r="AE54" i="7"/>
  <c r="AD54" i="7"/>
  <c r="AC54" i="7"/>
  <c r="W54" i="7"/>
  <c r="U54" i="7"/>
  <c r="L54" i="7"/>
  <c r="K54" i="7"/>
  <c r="E54" i="7"/>
  <c r="D54" i="7"/>
  <c r="AF53" i="7"/>
  <c r="AE53" i="7"/>
  <c r="AD53" i="7"/>
  <c r="W53" i="7"/>
  <c r="Y53" i="7" s="1"/>
  <c r="O28" i="7" s="1"/>
  <c r="L53" i="7"/>
  <c r="K53" i="7"/>
  <c r="E53" i="7"/>
  <c r="G53" i="7" s="1"/>
  <c r="C28" i="7" s="1"/>
  <c r="AF52" i="7"/>
  <c r="AE52" i="7"/>
  <c r="AE63" i="7" s="1"/>
  <c r="AD52" i="7"/>
  <c r="AC52" i="7"/>
  <c r="W52" i="7"/>
  <c r="U52" i="7"/>
  <c r="L52" i="7"/>
  <c r="K52" i="7"/>
  <c r="E52" i="7"/>
  <c r="D52" i="7"/>
  <c r="G52" i="7" s="1"/>
  <c r="C27" i="7" s="1"/>
  <c r="AH51" i="7"/>
  <c r="AA26" i="7" s="1"/>
  <c r="AC26" i="7" s="1"/>
  <c r="Y51" i="7"/>
  <c r="O26" i="7" s="1"/>
  <c r="Q26" i="7" s="1"/>
  <c r="M51" i="7"/>
  <c r="M52" i="7" s="1"/>
  <c r="L51" i="7"/>
  <c r="K51" i="7"/>
  <c r="C26" i="7"/>
  <c r="R43" i="7"/>
  <c r="F43" i="7"/>
  <c r="R42" i="7"/>
  <c r="F42" i="7"/>
  <c r="R41" i="7"/>
  <c r="F41" i="7"/>
  <c r="R40" i="7"/>
  <c r="F40" i="7"/>
  <c r="R39" i="7"/>
  <c r="F39" i="7"/>
  <c r="AD38" i="7"/>
  <c r="R38" i="7"/>
  <c r="F38" i="7"/>
  <c r="AD37" i="7"/>
  <c r="R37" i="7"/>
  <c r="F37" i="7"/>
  <c r="AD36" i="7"/>
  <c r="R36" i="7"/>
  <c r="F36" i="7"/>
  <c r="AD35" i="7"/>
  <c r="R35" i="7"/>
  <c r="F35" i="7"/>
  <c r="AD34" i="7"/>
  <c r="X34" i="7"/>
  <c r="R34" i="7"/>
  <c r="F34" i="7"/>
  <c r="AD33" i="7"/>
  <c r="X33" i="7"/>
  <c r="R33" i="7"/>
  <c r="L33" i="7"/>
  <c r="F33" i="7"/>
  <c r="AD32" i="7"/>
  <c r="X32" i="7"/>
  <c r="R32" i="7"/>
  <c r="L32" i="7"/>
  <c r="F32" i="7"/>
  <c r="AD31" i="7"/>
  <c r="X31" i="7"/>
  <c r="R31" i="7"/>
  <c r="L31" i="7"/>
  <c r="F31" i="7"/>
  <c r="AD30" i="7"/>
  <c r="X30" i="7"/>
  <c r="R30" i="7"/>
  <c r="L30" i="7"/>
  <c r="F30" i="7"/>
  <c r="AD29" i="7"/>
  <c r="X29" i="7"/>
  <c r="R29" i="7"/>
  <c r="L29" i="7"/>
  <c r="F29" i="7"/>
  <c r="AD28" i="7"/>
  <c r="X28" i="7"/>
  <c r="R28" i="7"/>
  <c r="L28" i="7"/>
  <c r="F28" i="7"/>
  <c r="AD27" i="7"/>
  <c r="X27" i="7"/>
  <c r="R27" i="7"/>
  <c r="L27" i="7"/>
  <c r="F27" i="7"/>
  <c r="AD26" i="7"/>
  <c r="X26" i="7"/>
  <c r="R26" i="7"/>
  <c r="L26" i="7"/>
  <c r="F26" i="7"/>
  <c r="G61" i="7" l="1"/>
  <c r="C36" i="7" s="1"/>
  <c r="C15" i="7" s="1"/>
  <c r="E15" i="7" s="1"/>
  <c r="AH56" i="7"/>
  <c r="AA31" i="7" s="1"/>
  <c r="G56" i="7"/>
  <c r="C31" i="7" s="1"/>
  <c r="E31" i="7" s="1"/>
  <c r="AH59" i="7"/>
  <c r="AA34" i="7" s="1"/>
  <c r="AH53" i="7"/>
  <c r="AA28" i="7" s="1"/>
  <c r="AC28" i="7" s="1"/>
  <c r="P70" i="7"/>
  <c r="U34" i="7" s="1"/>
  <c r="U17" i="7" s="1"/>
  <c r="W17" i="7" s="1"/>
  <c r="G58" i="7"/>
  <c r="C33" i="7" s="1"/>
  <c r="E33" i="7" s="1"/>
  <c r="Y61" i="7"/>
  <c r="O36" i="7" s="1"/>
  <c r="Q36" i="7" s="1"/>
  <c r="K31" i="8"/>
  <c r="I20" i="8"/>
  <c r="K20" i="8" s="1"/>
  <c r="I23" i="8"/>
  <c r="K23" i="8" s="1"/>
  <c r="K28" i="8"/>
  <c r="AA18" i="8"/>
  <c r="AC18" i="8" s="1"/>
  <c r="AC33" i="8"/>
  <c r="AC37" i="8"/>
  <c r="AA14" i="8"/>
  <c r="AC14" i="8" s="1"/>
  <c r="AA38" i="8"/>
  <c r="AA36" i="8"/>
  <c r="Y65" i="7"/>
  <c r="O40" i="7" s="1"/>
  <c r="Y56" i="7"/>
  <c r="O31" i="7" s="1"/>
  <c r="AH60" i="7"/>
  <c r="AA35" i="7" s="1"/>
  <c r="AA16" i="7" s="1"/>
  <c r="AC16" i="7" s="1"/>
  <c r="Y66" i="7"/>
  <c r="O41" i="7" s="1"/>
  <c r="Q41" i="7" s="1"/>
  <c r="P67" i="7"/>
  <c r="U31" i="7" s="1"/>
  <c r="W31" i="7" s="1"/>
  <c r="O25" i="7"/>
  <c r="Q25" i="7" s="1"/>
  <c r="G64" i="7"/>
  <c r="C39" i="7" s="1"/>
  <c r="C12" i="7" s="1"/>
  <c r="E12" i="7" s="1"/>
  <c r="Y64" i="7"/>
  <c r="O39" i="7" s="1"/>
  <c r="Q39" i="7" s="1"/>
  <c r="P65" i="7"/>
  <c r="U29" i="7" s="1"/>
  <c r="W29" i="7" s="1"/>
  <c r="P68" i="7"/>
  <c r="U32" i="7" s="1"/>
  <c r="U19" i="7" s="1"/>
  <c r="W19" i="7" s="1"/>
  <c r="AD62" i="7"/>
  <c r="AH62" i="7" s="1"/>
  <c r="AA37" i="7" s="1"/>
  <c r="AA14" i="7" s="1"/>
  <c r="AC14" i="7" s="1"/>
  <c r="AA25" i="7"/>
  <c r="AC25" i="7" s="1"/>
  <c r="Y60" i="7"/>
  <c r="O35" i="7" s="1"/>
  <c r="O16" i="7" s="1"/>
  <c r="Q16" i="7" s="1"/>
  <c r="Q34" i="7"/>
  <c r="O17" i="7"/>
  <c r="Q17" i="7" s="1"/>
  <c r="C21" i="7"/>
  <c r="E21" i="7" s="1"/>
  <c r="G60" i="7"/>
  <c r="C35" i="7" s="1"/>
  <c r="C16" i="7" s="1"/>
  <c r="E16" i="7" s="1"/>
  <c r="E26" i="7"/>
  <c r="C25" i="7"/>
  <c r="E25" i="7" s="1"/>
  <c r="E28" i="7"/>
  <c r="C23" i="7"/>
  <c r="E23" i="7" s="1"/>
  <c r="O23" i="7"/>
  <c r="Q23" i="7" s="1"/>
  <c r="Q28" i="7"/>
  <c r="AC34" i="7"/>
  <c r="AA17" i="7"/>
  <c r="AC17" i="7" s="1"/>
  <c r="E32" i="7"/>
  <c r="C19" i="7"/>
  <c r="E19" i="7" s="1"/>
  <c r="O51" i="7"/>
  <c r="I26" i="7" s="1"/>
  <c r="K26" i="7" s="1"/>
  <c r="AH55" i="7"/>
  <c r="AA30" i="7" s="1"/>
  <c r="AH57" i="7"/>
  <c r="AA32" i="7" s="1"/>
  <c r="AA19" i="7" s="1"/>
  <c r="AC19" i="7" s="1"/>
  <c r="Y58" i="7"/>
  <c r="O33" i="7" s="1"/>
  <c r="Q33" i="7" s="1"/>
  <c r="Y54" i="7"/>
  <c r="O29" i="7" s="1"/>
  <c r="Q29" i="7" s="1"/>
  <c r="M56" i="7"/>
  <c r="O56" i="7" s="1"/>
  <c r="I31" i="7" s="1"/>
  <c r="M58" i="7"/>
  <c r="O58" i="7" s="1"/>
  <c r="I33" i="7" s="1"/>
  <c r="P63" i="7"/>
  <c r="U27" i="7" s="1"/>
  <c r="W27" i="7" s="1"/>
  <c r="AC63" i="7"/>
  <c r="P64" i="7"/>
  <c r="U28" i="7" s="1"/>
  <c r="W28" i="7" s="1"/>
  <c r="O52" i="7"/>
  <c r="I27" i="7" s="1"/>
  <c r="I24" i="7" s="1"/>
  <c r="K24" i="7" s="1"/>
  <c r="AH52" i="7"/>
  <c r="AA27" i="7" s="1"/>
  <c r="AC27" i="7" s="1"/>
  <c r="AD58" i="7"/>
  <c r="AH58" i="7" s="1"/>
  <c r="AA33" i="7" s="1"/>
  <c r="G62" i="7"/>
  <c r="C37" i="7" s="1"/>
  <c r="C14" i="7" s="1"/>
  <c r="E14" i="7" s="1"/>
  <c r="G66" i="7"/>
  <c r="C41" i="7" s="1"/>
  <c r="P66" i="7"/>
  <c r="U30" i="7" s="1"/>
  <c r="U21" i="7" s="1"/>
  <c r="W21" i="7" s="1"/>
  <c r="G68" i="7"/>
  <c r="C43" i="7" s="1"/>
  <c r="E27" i="7"/>
  <c r="C24" i="7"/>
  <c r="E24" i="7" s="1"/>
  <c r="O20" i="7"/>
  <c r="Q20" i="7" s="1"/>
  <c r="Q31" i="7"/>
  <c r="AC31" i="7"/>
  <c r="AA20" i="7"/>
  <c r="AC20" i="7" s="1"/>
  <c r="O13" i="7"/>
  <c r="Q13" i="7" s="1"/>
  <c r="Q38" i="7"/>
  <c r="Q40" i="7"/>
  <c r="O11" i="7"/>
  <c r="Q11" i="7" s="1"/>
  <c r="Q32" i="7"/>
  <c r="O19" i="7"/>
  <c r="Q19" i="7" s="1"/>
  <c r="C11" i="7"/>
  <c r="E11" i="7" s="1"/>
  <c r="E40" i="7"/>
  <c r="C9" i="7"/>
  <c r="E9" i="7" s="1"/>
  <c r="E42" i="7"/>
  <c r="C18" i="7"/>
  <c r="E18" i="7" s="1"/>
  <c r="Q42" i="7"/>
  <c r="P62" i="7"/>
  <c r="U26" i="7" s="1"/>
  <c r="Y68" i="7"/>
  <c r="O43" i="7" s="1"/>
  <c r="Q30" i="7"/>
  <c r="M53" i="7"/>
  <c r="O53" i="7" s="1"/>
  <c r="I28" i="7" s="1"/>
  <c r="G54" i="7"/>
  <c r="C29" i="7" s="1"/>
  <c r="M54" i="7"/>
  <c r="O54" i="7" s="1"/>
  <c r="I29" i="7" s="1"/>
  <c r="AH54" i="7"/>
  <c r="AA29" i="7" s="1"/>
  <c r="AH61" i="7"/>
  <c r="AA36" i="7" s="1"/>
  <c r="AD63" i="7"/>
  <c r="E36" i="7"/>
  <c r="E34" i="7"/>
  <c r="E38" i="7"/>
  <c r="C13" i="7"/>
  <c r="E13" i="7" s="1"/>
  <c r="Y52" i="7"/>
  <c r="O27" i="7" s="1"/>
  <c r="O55" i="7"/>
  <c r="I30" i="7" s="1"/>
  <c r="O57" i="7"/>
  <c r="I32" i="7" s="1"/>
  <c r="Y62" i="7"/>
  <c r="O37" i="7" s="1"/>
  <c r="P69" i="7"/>
  <c r="U33" i="7" s="1"/>
  <c r="W34" i="7" l="1"/>
  <c r="W32" i="7"/>
  <c r="U24" i="7"/>
  <c r="W24" i="7" s="1"/>
  <c r="AA23" i="7"/>
  <c r="AC23" i="7" s="1"/>
  <c r="AC35" i="7"/>
  <c r="O10" i="7"/>
  <c r="Q10" i="7" s="1"/>
  <c r="E35" i="7"/>
  <c r="C20" i="7"/>
  <c r="E20" i="7" s="1"/>
  <c r="E39" i="7"/>
  <c r="Q35" i="7"/>
  <c r="O15" i="7"/>
  <c r="Q15" i="7" s="1"/>
  <c r="AC36" i="8"/>
  <c r="AA15" i="8"/>
  <c r="AC15" i="8" s="1"/>
  <c r="AA13" i="8"/>
  <c r="AC13" i="8" s="1"/>
  <c r="AC38" i="8"/>
  <c r="O12" i="7"/>
  <c r="Q12" i="7" s="1"/>
  <c r="U20" i="7"/>
  <c r="W20" i="7" s="1"/>
  <c r="U22" i="7"/>
  <c r="W22" i="7" s="1"/>
  <c r="AC37" i="7"/>
  <c r="AA24" i="7"/>
  <c r="AC24" i="7" s="1"/>
  <c r="O22" i="7"/>
  <c r="Q22" i="7" s="1"/>
  <c r="O18" i="7"/>
  <c r="Q18" i="7" s="1"/>
  <c r="U23" i="7"/>
  <c r="W23" i="7" s="1"/>
  <c r="W30" i="7"/>
  <c r="K27" i="7"/>
  <c r="I25" i="7"/>
  <c r="K25" i="7" s="1"/>
  <c r="E37" i="7"/>
  <c r="I18" i="7"/>
  <c r="K18" i="7" s="1"/>
  <c r="K33" i="7"/>
  <c r="AA18" i="7"/>
  <c r="AC18" i="7" s="1"/>
  <c r="AC33" i="7"/>
  <c r="C8" i="7"/>
  <c r="E8" i="7" s="1"/>
  <c r="E43" i="7"/>
  <c r="AC32" i="7"/>
  <c r="C10" i="7"/>
  <c r="E10" i="7" s="1"/>
  <c r="E41" i="7"/>
  <c r="AH63" i="7"/>
  <c r="AA38" i="7" s="1"/>
  <c r="AC38" i="7" s="1"/>
  <c r="AC30" i="7"/>
  <c r="AA21" i="7"/>
  <c r="AC21" i="7" s="1"/>
  <c r="K29" i="7"/>
  <c r="I22" i="7"/>
  <c r="K22" i="7" s="1"/>
  <c r="I23" i="7"/>
  <c r="K23" i="7" s="1"/>
  <c r="K28" i="7"/>
  <c r="W33" i="7"/>
  <c r="U18" i="7"/>
  <c r="W18" i="7" s="1"/>
  <c r="K30" i="7"/>
  <c r="I21" i="7"/>
  <c r="K21" i="7" s="1"/>
  <c r="AA22" i="7"/>
  <c r="AC22" i="7" s="1"/>
  <c r="AC29" i="7"/>
  <c r="O14" i="7"/>
  <c r="Q14" i="7" s="1"/>
  <c r="Q37" i="7"/>
  <c r="O24" i="7"/>
  <c r="Q24" i="7" s="1"/>
  <c r="Q27" i="7"/>
  <c r="Q43" i="7"/>
  <c r="O8" i="7"/>
  <c r="Q8" i="7" s="1"/>
  <c r="I19" i="7"/>
  <c r="K19" i="7" s="1"/>
  <c r="K32" i="7"/>
  <c r="C22" i="7"/>
  <c r="E22" i="7" s="1"/>
  <c r="E29" i="7"/>
  <c r="U25" i="7"/>
  <c r="W25" i="7" s="1"/>
  <c r="W26" i="7"/>
  <c r="I20" i="7"/>
  <c r="K20" i="7" s="1"/>
  <c r="K31" i="7"/>
  <c r="AC36" i="7"/>
  <c r="AA15" i="7"/>
  <c r="AC15" i="7" s="1"/>
  <c r="AA13" i="7" l="1"/>
  <c r="AC13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Idris</author>
  </authors>
  <commentList>
    <comment ref="AC6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Idris:</t>
        </r>
        <r>
          <rPr>
            <sz val="9"/>
            <color indexed="81"/>
            <rFont val="Tahoma"/>
            <family val="2"/>
          </rPr>
          <t xml:space="preserve">
+20
=644</t>
        </r>
      </text>
    </comment>
  </commentList>
</comments>
</file>

<file path=xl/sharedStrings.xml><?xml version="1.0" encoding="utf-8"?>
<sst xmlns="http://schemas.openxmlformats.org/spreadsheetml/2006/main" count="190" uniqueCount="54">
  <si>
    <t>Serial no</t>
    <phoneticPr fontId="3" type="noConversion"/>
  </si>
  <si>
    <t>Inspection</t>
    <phoneticPr fontId="3" type="noConversion"/>
  </si>
  <si>
    <t>Date</t>
    <phoneticPr fontId="3" type="noConversion"/>
  </si>
  <si>
    <t>A</t>
    <phoneticPr fontId="2" type="noConversion"/>
  </si>
  <si>
    <t>Brake</t>
    <phoneticPr fontId="2" type="noConversion"/>
  </si>
  <si>
    <t>No</t>
    <phoneticPr fontId="2" type="noConversion"/>
  </si>
  <si>
    <t>wing</t>
    <phoneticPr fontId="2" type="noConversion"/>
  </si>
  <si>
    <t>CAD</t>
    <phoneticPr fontId="2" type="noConversion"/>
  </si>
  <si>
    <t>TRIM</t>
    <phoneticPr fontId="2" type="noConversion"/>
  </si>
  <si>
    <t>diff.</t>
    <phoneticPr fontId="2" type="noConversion"/>
  </si>
  <si>
    <t>delta</t>
    <phoneticPr fontId="2" type="noConversion"/>
  </si>
  <si>
    <t>Upper</t>
    <phoneticPr fontId="2" type="noConversion"/>
  </si>
  <si>
    <t>Mid</t>
    <phoneticPr fontId="2" type="noConversion"/>
  </si>
  <si>
    <t>Main</t>
    <phoneticPr fontId="2" type="noConversion"/>
  </si>
  <si>
    <t>HS</t>
    <phoneticPr fontId="2" type="noConversion"/>
  </si>
  <si>
    <t>Total</t>
    <phoneticPr fontId="2" type="noConversion"/>
  </si>
  <si>
    <t>H/Mid</t>
    <phoneticPr fontId="2" type="noConversion"/>
  </si>
  <si>
    <t>L/Mid</t>
    <phoneticPr fontId="2" type="noConversion"/>
  </si>
  <si>
    <t>AB</t>
    <phoneticPr fontId="2" type="noConversion"/>
  </si>
  <si>
    <t>B</t>
    <phoneticPr fontId="2" type="noConversion"/>
  </si>
  <si>
    <t>C</t>
    <phoneticPr fontId="2" type="noConversion"/>
  </si>
  <si>
    <t>A1 Riser</t>
    <phoneticPr fontId="3" type="noConversion"/>
  </si>
  <si>
    <t>A2 riser</t>
    <phoneticPr fontId="2" type="noConversion"/>
  </si>
  <si>
    <t>B Riser</t>
    <phoneticPr fontId="2" type="noConversion"/>
  </si>
  <si>
    <t>Stabi Riser</t>
    <phoneticPr fontId="2" type="noConversion"/>
  </si>
  <si>
    <t>Color</t>
  </si>
  <si>
    <t>Rev PMLG</t>
  </si>
  <si>
    <t>Δ Zero</t>
  </si>
  <si>
    <t>Rev Lines</t>
  </si>
  <si>
    <t>V1.0</t>
  </si>
  <si>
    <t>File</t>
  </si>
  <si>
    <t>H/Mid</t>
  </si>
  <si>
    <t>Mid</t>
  </si>
  <si>
    <t>L/Mid</t>
  </si>
  <si>
    <t>Gathering</t>
  </si>
  <si>
    <t>L/MID</t>
  </si>
  <si>
    <t>r</t>
    <phoneticPr fontId="2" type="noConversion"/>
  </si>
  <si>
    <t>l</t>
    <phoneticPr fontId="2" type="noConversion"/>
  </si>
  <si>
    <t>Main*</t>
  </si>
  <si>
    <t>white</t>
    <phoneticPr fontId="2" type="noConversion"/>
  </si>
  <si>
    <t>Puma</t>
  </si>
  <si>
    <t>r</t>
  </si>
  <si>
    <t>l</t>
  </si>
  <si>
    <t>REV1</t>
  </si>
  <si>
    <t>A</t>
  </si>
  <si>
    <t>AB</t>
  </si>
  <si>
    <t>B</t>
  </si>
  <si>
    <t>Brake</t>
  </si>
  <si>
    <t>Upper</t>
  </si>
  <si>
    <t>Main</t>
  </si>
  <si>
    <t>HS</t>
  </si>
  <si>
    <t>Total</t>
  </si>
  <si>
    <r>
      <t>Main</t>
    </r>
    <r>
      <rPr>
        <sz val="11"/>
        <color rgb="FFFF0000"/>
        <rFont val="맑은 고딕"/>
        <family val="2"/>
        <scheme val="minor"/>
      </rPr>
      <t>*</t>
    </r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</si>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</sst>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/mmm/yy;@"/>
    <numFmt numFmtId="177" formatCode="0_ "/>
  </numFmts>
  <fonts count="17" x14ac:knownFonts="1">
    <font>
      <sz val="11"/>
      <color theme="1"/>
      <name val="맑은 고딕"/>
      <family val="2"/>
      <charset val="129"/>
      <scheme val="minor"/>
    </font>
    <font>
      <b/>
      <sz val="20"/>
      <color indexed="10"/>
      <name val="Verdana"/>
      <family val="2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20"/>
      <color indexed="10"/>
      <name val="굴림"/>
      <family val="3"/>
      <charset val="129"/>
    </font>
    <font>
      <b/>
      <sz val="11"/>
      <name val="Verdana"/>
      <family val="2"/>
    </font>
    <font>
      <b/>
      <sz val="9"/>
      <name val="Verdana"/>
      <family val="2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indexed="10"/>
      <name val="Verdana"/>
      <family val="2"/>
    </font>
    <font>
      <sz val="11"/>
      <color rgb="FF000000"/>
      <name val="맑은 고딕"/>
      <family val="2"/>
      <scheme val="minor"/>
    </font>
    <font>
      <sz val="11"/>
      <color rgb="FFFF0000"/>
      <name val="맑은 고딕"/>
      <family val="2"/>
      <scheme val="minor"/>
    </font>
    <font>
      <sz val="11"/>
      <color indexed="8"/>
      <name val="맑은 고딕"/>
      <family val="3"/>
      <charset val="129"/>
    </font>
    <font>
      <b/>
      <sz val="12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11"/>
      <color rgb="FF7F7F7F"/>
      <name val="맑은 고딕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2" fillId="0" borderId="0">
      <alignment vertical="center"/>
    </xf>
    <xf numFmtId="0" fontId="16" fillId="0" borderId="0" applyNumberFormat="0" applyFill="0" applyBorder="0" applyAlignment="0" applyProtection="0"/>
  </cellStyleXfs>
  <cellXfs count="183">
    <xf numFmtId="0" fontId="0" fillId="0" borderId="0" xfId="0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9" xfId="0" applyBorder="1">
      <alignment vertical="center"/>
    </xf>
    <xf numFmtId="0" fontId="0" fillId="0" borderId="16" xfId="0" applyBorder="1">
      <alignment vertical="center"/>
    </xf>
    <xf numFmtId="0" fontId="0" fillId="5" borderId="16" xfId="0" applyFill="1" applyBorder="1">
      <alignment vertical="center"/>
    </xf>
    <xf numFmtId="0" fontId="0" fillId="6" borderId="16" xfId="0" applyFill="1" applyBorder="1">
      <alignment vertical="center"/>
    </xf>
    <xf numFmtId="0" fontId="0" fillId="7" borderId="16" xfId="0" applyFill="1" applyBorder="1">
      <alignment vertical="center"/>
    </xf>
    <xf numFmtId="0" fontId="8" fillId="6" borderId="16" xfId="0" applyFont="1" applyFill="1" applyBorder="1">
      <alignment vertical="center"/>
    </xf>
    <xf numFmtId="0" fontId="8" fillId="10" borderId="16" xfId="0" applyFont="1" applyFill="1" applyBorder="1" applyAlignment="1">
      <alignment horizontal="center" vertical="center"/>
    </xf>
    <xf numFmtId="0" fontId="8" fillId="9" borderId="16" xfId="0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0" fontId="8" fillId="11" borderId="16" xfId="0" applyFont="1" applyFill="1" applyBorder="1" applyAlignment="1">
      <alignment horizontal="center" vertical="center"/>
    </xf>
    <xf numFmtId="0" fontId="0" fillId="8" borderId="16" xfId="0" applyFill="1" applyBorder="1">
      <alignment vertical="center"/>
    </xf>
    <xf numFmtId="0" fontId="8" fillId="0" borderId="16" xfId="0" applyFont="1" applyBorder="1">
      <alignment vertical="center"/>
    </xf>
    <xf numFmtId="0" fontId="0" fillId="4" borderId="16" xfId="0" applyFill="1" applyBorder="1">
      <alignment vertical="center"/>
    </xf>
    <xf numFmtId="0" fontId="8" fillId="4" borderId="16" xfId="0" applyFont="1" applyFill="1" applyBorder="1">
      <alignment vertical="center"/>
    </xf>
    <xf numFmtId="0" fontId="8" fillId="7" borderId="16" xfId="0" applyFont="1" applyFill="1" applyBorder="1">
      <alignment vertical="center"/>
    </xf>
    <xf numFmtId="0" fontId="8" fillId="8" borderId="16" xfId="0" applyFont="1" applyFill="1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4" borderId="20" xfId="0" applyFill="1" applyBorder="1">
      <alignment vertical="center"/>
    </xf>
    <xf numFmtId="0" fontId="0" fillId="6" borderId="20" xfId="0" applyFill="1" applyBorder="1">
      <alignment vertical="center"/>
    </xf>
    <xf numFmtId="0" fontId="0" fillId="7" borderId="20" xfId="0" applyFill="1" applyBorder="1">
      <alignment vertical="center"/>
    </xf>
    <xf numFmtId="0" fontId="0" fillId="8" borderId="20" xfId="0" applyFill="1" applyBorder="1">
      <alignment vertical="center"/>
    </xf>
    <xf numFmtId="0" fontId="0" fillId="8" borderId="21" xfId="0" applyFill="1" applyBorder="1">
      <alignment vertical="center"/>
    </xf>
    <xf numFmtId="0" fontId="8" fillId="8" borderId="21" xfId="0" applyFont="1" applyFill="1" applyBorder="1">
      <alignment vertical="center"/>
    </xf>
    <xf numFmtId="0" fontId="8" fillId="0" borderId="21" xfId="0" applyFont="1" applyBorder="1">
      <alignment vertical="center"/>
    </xf>
    <xf numFmtId="0" fontId="8" fillId="12" borderId="21" xfId="0" applyFont="1" applyFill="1" applyBorder="1">
      <alignment vertical="center"/>
    </xf>
    <xf numFmtId="0" fontId="8" fillId="9" borderId="11" xfId="0" applyFont="1" applyFill="1" applyBorder="1" applyAlignment="1">
      <alignment horizontal="center" vertical="center"/>
    </xf>
    <xf numFmtId="0" fontId="8" fillId="12" borderId="22" xfId="0" applyFont="1" applyFill="1" applyBorder="1">
      <alignment vertical="center"/>
    </xf>
    <xf numFmtId="0" fontId="8" fillId="11" borderId="11" xfId="0" applyFont="1" applyFill="1" applyBorder="1" applyAlignment="1">
      <alignment horizontal="center" vertical="center"/>
    </xf>
    <xf numFmtId="0" fontId="8" fillId="0" borderId="20" xfId="0" applyFont="1" applyBorder="1">
      <alignment vertical="center"/>
    </xf>
    <xf numFmtId="0" fontId="8" fillId="0" borderId="10" xfId="0" applyFont="1" applyBorder="1">
      <alignment vertical="center"/>
    </xf>
    <xf numFmtId="0" fontId="0" fillId="5" borderId="30" xfId="0" applyFill="1" applyBorder="1">
      <alignment vertical="center"/>
    </xf>
    <xf numFmtId="0" fontId="8" fillId="0" borderId="31" xfId="0" applyFont="1" applyBorder="1">
      <alignment vertical="center"/>
    </xf>
    <xf numFmtId="0" fontId="0" fillId="6" borderId="33" xfId="0" applyFill="1" applyBorder="1">
      <alignment vertical="center"/>
    </xf>
    <xf numFmtId="0" fontId="0" fillId="6" borderId="4" xfId="0" applyFill="1" applyBorder="1">
      <alignment vertical="center"/>
    </xf>
    <xf numFmtId="0" fontId="0" fillId="6" borderId="5" xfId="0" applyFill="1" applyBorder="1">
      <alignment vertical="center"/>
    </xf>
    <xf numFmtId="0" fontId="0" fillId="5" borderId="5" xfId="0" applyFill="1" applyBorder="1">
      <alignment vertical="center"/>
    </xf>
    <xf numFmtId="0" fontId="8" fillId="6" borderId="5" xfId="0" applyFont="1" applyFill="1" applyBorder="1">
      <alignment vertical="center"/>
    </xf>
    <xf numFmtId="0" fontId="0" fillId="6" borderId="32" xfId="0" applyFill="1" applyBorder="1">
      <alignment vertical="center"/>
    </xf>
    <xf numFmtId="0" fontId="8" fillId="0" borderId="34" xfId="0" applyFont="1" applyBorder="1">
      <alignment vertical="center"/>
    </xf>
    <xf numFmtId="0" fontId="8" fillId="0" borderId="35" xfId="0" applyFont="1" applyBorder="1">
      <alignment vertical="center"/>
    </xf>
    <xf numFmtId="0" fontId="0" fillId="6" borderId="29" xfId="0" applyFill="1" applyBorder="1">
      <alignment vertical="center"/>
    </xf>
    <xf numFmtId="0" fontId="0" fillId="6" borderId="30" xfId="0" applyFill="1" applyBorder="1">
      <alignment vertical="center"/>
    </xf>
    <xf numFmtId="0" fontId="8" fillId="6" borderId="30" xfId="0" applyFont="1" applyFill="1" applyBorder="1">
      <alignment vertical="center"/>
    </xf>
    <xf numFmtId="0" fontId="0" fillId="6" borderId="36" xfId="0" applyFill="1" applyBorder="1">
      <alignment vertical="center"/>
    </xf>
    <xf numFmtId="0" fontId="0" fillId="8" borderId="34" xfId="0" applyFill="1" applyBorder="1">
      <alignment vertical="center"/>
    </xf>
    <xf numFmtId="0" fontId="8" fillId="8" borderId="34" xfId="0" applyFont="1" applyFill="1" applyBorder="1">
      <alignment vertical="center"/>
    </xf>
    <xf numFmtId="0" fontId="8" fillId="0" borderId="16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4" borderId="10" xfId="0" applyFill="1" applyBorder="1">
      <alignment vertical="center"/>
    </xf>
    <xf numFmtId="0" fontId="0" fillId="4" borderId="11" xfId="0" applyFill="1" applyBorder="1">
      <alignment vertical="center"/>
    </xf>
    <xf numFmtId="0" fontId="0" fillId="5" borderId="11" xfId="0" applyFill="1" applyBorder="1">
      <alignment vertical="center"/>
    </xf>
    <xf numFmtId="0" fontId="8" fillId="4" borderId="11" xfId="0" applyFont="1" applyFill="1" applyBorder="1">
      <alignment vertical="center"/>
    </xf>
    <xf numFmtId="0" fontId="8" fillId="0" borderId="22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8" fillId="12" borderId="6" xfId="0" applyFont="1" applyFill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8" fillId="11" borderId="44" xfId="0" applyFont="1" applyFill="1" applyBorder="1" applyAlignment="1">
      <alignment horizontal="center" vertical="center"/>
    </xf>
    <xf numFmtId="0" fontId="8" fillId="12" borderId="45" xfId="0" applyFont="1" applyFill="1" applyBorder="1">
      <alignment vertical="center"/>
    </xf>
    <xf numFmtId="0" fontId="0" fillId="0" borderId="33" xfId="0" applyBorder="1">
      <alignment vertical="center"/>
    </xf>
    <xf numFmtId="0" fontId="0" fillId="7" borderId="33" xfId="0" applyFill="1" applyBorder="1">
      <alignment vertical="center"/>
    </xf>
    <xf numFmtId="0" fontId="0" fillId="8" borderId="33" xfId="0" applyFill="1" applyBorder="1">
      <alignment vertical="center"/>
    </xf>
    <xf numFmtId="0" fontId="0" fillId="4" borderId="17" xfId="0" applyFill="1" applyBorder="1" applyAlignment="1">
      <alignment horizontal="right" vertical="center"/>
    </xf>
    <xf numFmtId="0" fontId="0" fillId="4" borderId="18" xfId="0" applyFill="1" applyBorder="1">
      <alignment vertical="center"/>
    </xf>
    <xf numFmtId="0" fontId="0" fillId="5" borderId="18" xfId="0" applyFill="1" applyBorder="1" applyAlignment="1">
      <alignment horizontal="center" vertical="center"/>
    </xf>
    <xf numFmtId="0" fontId="0" fillId="4" borderId="10" xfId="0" applyFill="1" applyBorder="1" applyAlignment="1">
      <alignment horizontal="right" vertical="center"/>
    </xf>
    <xf numFmtId="0" fontId="0" fillId="5" borderId="11" xfId="0" applyFill="1" applyBorder="1" applyAlignment="1">
      <alignment horizontal="center" vertical="center"/>
    </xf>
    <xf numFmtId="0" fontId="0" fillId="0" borderId="29" xfId="0" applyBorder="1">
      <alignment vertical="center"/>
    </xf>
    <xf numFmtId="0" fontId="8" fillId="9" borderId="30" xfId="0" applyFont="1" applyFill="1" applyBorder="1" applyAlignment="1">
      <alignment horizontal="center" vertical="center"/>
    </xf>
    <xf numFmtId="0" fontId="0" fillId="0" borderId="30" xfId="0" applyBorder="1">
      <alignment vertical="center"/>
    </xf>
    <xf numFmtId="0" fontId="8" fillId="12" borderId="31" xfId="0" applyFont="1" applyFill="1" applyBorder="1">
      <alignment vertical="center"/>
    </xf>
    <xf numFmtId="0" fontId="0" fillId="0" borderId="47" xfId="0" applyBorder="1">
      <alignment vertical="center"/>
    </xf>
    <xf numFmtId="0" fontId="0" fillId="4" borderId="17" xfId="0" applyFill="1" applyBorder="1">
      <alignment vertical="center"/>
    </xf>
    <xf numFmtId="0" fontId="0" fillId="5" borderId="18" xfId="0" applyFill="1" applyBorder="1">
      <alignment vertical="center"/>
    </xf>
    <xf numFmtId="0" fontId="8" fillId="4" borderId="18" xfId="0" applyFont="1" applyFill="1" applyBorder="1">
      <alignment vertical="center"/>
    </xf>
    <xf numFmtId="0" fontId="0" fillId="4" borderId="18" xfId="0" applyFill="1" applyBorder="1" applyAlignment="1">
      <alignment horizontal="right" vertical="center"/>
    </xf>
    <xf numFmtId="0" fontId="0" fillId="6" borderId="5" xfId="0" applyFill="1" applyBorder="1" applyAlignment="1">
      <alignment horizontal="right" vertical="center"/>
    </xf>
    <xf numFmtId="0" fontId="0" fillId="6" borderId="16" xfId="0" applyFill="1" applyBorder="1" applyAlignment="1">
      <alignment horizontal="right" vertical="center"/>
    </xf>
    <xf numFmtId="0" fontId="0" fillId="7" borderId="16" xfId="0" applyFill="1" applyBorder="1" applyAlignment="1">
      <alignment horizontal="right" vertical="center"/>
    </xf>
    <xf numFmtId="0" fontId="0" fillId="8" borderId="16" xfId="0" applyFill="1" applyBorder="1" applyAlignment="1">
      <alignment horizontal="right" vertical="center"/>
    </xf>
    <xf numFmtId="0" fontId="0" fillId="6" borderId="30" xfId="0" applyFill="1" applyBorder="1" applyAlignment="1">
      <alignment horizontal="right" vertical="center"/>
    </xf>
    <xf numFmtId="0" fontId="0" fillId="4" borderId="11" xfId="0" applyFill="1" applyBorder="1" applyAlignment="1">
      <alignment horizontal="right" vertical="center"/>
    </xf>
    <xf numFmtId="0" fontId="8" fillId="14" borderId="16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1" fontId="8" fillId="9" borderId="16" xfId="0" applyNumberFormat="1" applyFont="1" applyFill="1" applyBorder="1" applyAlignment="1">
      <alignment horizontal="center" vertical="center"/>
    </xf>
    <xf numFmtId="1" fontId="8" fillId="9" borderId="5" xfId="0" applyNumberFormat="1" applyFont="1" applyFill="1" applyBorder="1" applyAlignment="1">
      <alignment horizontal="center" vertical="center"/>
    </xf>
    <xf numFmtId="1" fontId="8" fillId="9" borderId="44" xfId="0" applyNumberFormat="1" applyFont="1" applyFill="1" applyBorder="1" applyAlignment="1">
      <alignment horizontal="center" vertical="center"/>
    </xf>
    <xf numFmtId="1" fontId="8" fillId="4" borderId="5" xfId="0" applyNumberFormat="1" applyFont="1" applyFill="1" applyBorder="1">
      <alignment vertical="center"/>
    </xf>
    <xf numFmtId="1" fontId="8" fillId="6" borderId="5" xfId="0" applyNumberFormat="1" applyFont="1" applyFill="1" applyBorder="1">
      <alignment vertical="center"/>
    </xf>
    <xf numFmtId="1" fontId="8" fillId="6" borderId="16" xfId="0" applyNumberFormat="1" applyFont="1" applyFill="1" applyBorder="1">
      <alignment vertical="center"/>
    </xf>
    <xf numFmtId="1" fontId="8" fillId="7" borderId="16" xfId="0" applyNumberFormat="1" applyFont="1" applyFill="1" applyBorder="1">
      <alignment vertical="center"/>
    </xf>
    <xf numFmtId="1" fontId="8" fillId="8" borderId="16" xfId="0" applyNumberFormat="1" applyFont="1" applyFill="1" applyBorder="1">
      <alignment vertical="center"/>
    </xf>
    <xf numFmtId="1" fontId="8" fillId="6" borderId="30" xfId="0" applyNumberFormat="1" applyFont="1" applyFill="1" applyBorder="1">
      <alignment vertical="center"/>
    </xf>
    <xf numFmtId="1" fontId="8" fillId="4" borderId="11" xfId="0" applyNumberFormat="1" applyFont="1" applyFill="1" applyBorder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8" fillId="9" borderId="5" xfId="0" applyFont="1" applyFill="1" applyBorder="1" applyAlignment="1">
      <alignment horizontal="center" vertical="center"/>
    </xf>
    <xf numFmtId="0" fontId="8" fillId="9" borderId="44" xfId="0" applyFont="1" applyFill="1" applyBorder="1" applyAlignment="1">
      <alignment horizontal="center" vertical="center"/>
    </xf>
    <xf numFmtId="0" fontId="13" fillId="8" borderId="16" xfId="1" applyFont="1" applyFill="1" applyBorder="1" applyAlignment="1">
      <alignment horizontal="center" vertical="center"/>
    </xf>
    <xf numFmtId="0" fontId="16" fillId="0" borderId="0" xfId="2" applyAlignment="1">
      <alignment vertical="center"/>
    </xf>
    <xf numFmtId="177" fontId="8" fillId="8" borderId="16" xfId="0" applyNumberFormat="1" applyFont="1" applyFill="1" applyBorder="1">
      <alignment vertical="center"/>
    </xf>
    <xf numFmtId="177" fontId="8" fillId="7" borderId="16" xfId="0" applyNumberFormat="1" applyFont="1" applyFill="1" applyBorder="1">
      <alignment vertical="center"/>
    </xf>
    <xf numFmtId="177" fontId="8" fillId="6" borderId="16" xfId="0" applyNumberFormat="1" applyFont="1" applyFill="1" applyBorder="1">
      <alignment vertical="center"/>
    </xf>
    <xf numFmtId="177" fontId="8" fillId="0" borderId="16" xfId="0" applyNumberFormat="1" applyFont="1" applyBorder="1">
      <alignment vertical="center"/>
    </xf>
    <xf numFmtId="177" fontId="8" fillId="4" borderId="16" xfId="0" applyNumberFormat="1" applyFont="1" applyFill="1" applyBorder="1">
      <alignment vertical="center"/>
    </xf>
    <xf numFmtId="177" fontId="8" fillId="4" borderId="11" xfId="0" applyNumberFormat="1" applyFont="1" applyFill="1" applyBorder="1">
      <alignment vertical="center"/>
    </xf>
    <xf numFmtId="177" fontId="8" fillId="6" borderId="30" xfId="0" applyNumberFormat="1" applyFont="1" applyFill="1" applyBorder="1">
      <alignment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14" fontId="5" fillId="2" borderId="11" xfId="0" applyNumberFormat="1" applyFont="1" applyFill="1" applyBorder="1" applyAlignment="1">
      <alignment horizontal="center" vertical="center"/>
    </xf>
    <xf numFmtId="14" fontId="5" fillId="2" borderId="22" xfId="0" applyNumberFormat="1" applyFont="1" applyFill="1" applyBorder="1" applyAlignment="1">
      <alignment horizontal="center" vertical="center"/>
    </xf>
    <xf numFmtId="176" fontId="5" fillId="13" borderId="11" xfId="0" applyNumberFormat="1" applyFont="1" applyFill="1" applyBorder="1" applyAlignment="1">
      <alignment horizontal="center" vertical="center"/>
    </xf>
    <xf numFmtId="176" fontId="5" fillId="13" borderId="22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176" fontId="5" fillId="2" borderId="40" xfId="0" applyNumberFormat="1" applyFont="1" applyFill="1" applyBorder="1" applyAlignment="1">
      <alignment horizontal="center" vertical="center"/>
    </xf>
    <xf numFmtId="176" fontId="5" fillId="2" borderId="15" xfId="0" applyNumberFormat="1" applyFont="1" applyFill="1" applyBorder="1" applyAlignment="1">
      <alignment horizontal="center" vertical="center"/>
    </xf>
    <xf numFmtId="176" fontId="5" fillId="2" borderId="42" xfId="0" applyNumberFormat="1" applyFont="1" applyFill="1" applyBorder="1" applyAlignment="1">
      <alignment horizontal="center" vertical="center"/>
    </xf>
    <xf numFmtId="176" fontId="5" fillId="2" borderId="28" xfId="0" applyNumberFormat="1" applyFont="1" applyFill="1" applyBorder="1" applyAlignment="1">
      <alignment horizontal="center" vertical="center"/>
    </xf>
    <xf numFmtId="176" fontId="5" fillId="13" borderId="18" xfId="0" applyNumberFormat="1" applyFont="1" applyFill="1" applyBorder="1" applyAlignment="1">
      <alignment horizontal="center" vertical="center"/>
    </xf>
    <xf numFmtId="176" fontId="5" fillId="13" borderId="19" xfId="0" applyNumberFormat="1" applyFont="1" applyFill="1" applyBorder="1" applyAlignment="1">
      <alignment horizontal="center" vertical="center"/>
    </xf>
  </cellXfs>
  <cellStyles count="3">
    <cellStyle name="설명 텍스트" xfId="2" builtinId="53"/>
    <cellStyle name="표준" xfId="0" builtinId="0"/>
    <cellStyle name="표준_boomerang10_f &quot;M&quot; line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0"/>
  <sheetViews>
    <sheetView tabSelected="1" topLeftCell="A22" zoomScale="70" zoomScaleNormal="70" workbookViewId="0">
      <selection activeCell="X51" sqref="X51"/>
    </sheetView>
  </sheetViews>
  <sheetFormatPr defaultColWidth="8.75" defaultRowHeight="16.5" x14ac:dyDescent="0.3"/>
  <sheetData>
    <row r="1" spans="1:30" ht="25.5" thickBot="1" x14ac:dyDescent="0.35">
      <c r="A1" s="159" t="s">
        <v>40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1"/>
    </row>
    <row r="2" spans="1:30" ht="26.25" thickBot="1" x14ac:dyDescent="0.35">
      <c r="A2" s="162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4"/>
      <c r="X2" s="164"/>
      <c r="Y2" s="164"/>
      <c r="Z2" s="164"/>
      <c r="AA2" s="164"/>
      <c r="AB2" s="164"/>
      <c r="AC2" s="164"/>
      <c r="AD2" s="165"/>
    </row>
    <row r="3" spans="1:30" x14ac:dyDescent="0.3">
      <c r="A3" s="166" t="s">
        <v>0</v>
      </c>
      <c r="B3" s="167"/>
      <c r="C3" s="167"/>
      <c r="D3" s="168"/>
      <c r="E3" s="169"/>
      <c r="F3" s="169"/>
      <c r="G3" s="170"/>
      <c r="H3" s="105" t="s">
        <v>30</v>
      </c>
      <c r="I3" s="171" t="s">
        <v>43</v>
      </c>
      <c r="J3" s="171"/>
      <c r="K3" s="172"/>
      <c r="L3" s="173" t="s">
        <v>25</v>
      </c>
      <c r="M3" s="174"/>
      <c r="N3" s="177" t="s">
        <v>39</v>
      </c>
      <c r="O3" s="178"/>
      <c r="P3" s="166" t="s">
        <v>26</v>
      </c>
      <c r="Q3" s="167"/>
      <c r="R3" s="181" t="s">
        <v>29</v>
      </c>
      <c r="S3" s="182"/>
      <c r="T3" s="127"/>
      <c r="U3" s="145" t="s">
        <v>27</v>
      </c>
      <c r="V3" s="146"/>
      <c r="W3" s="145" t="s">
        <v>21</v>
      </c>
      <c r="X3" s="146"/>
      <c r="Y3" s="146" t="s">
        <v>22</v>
      </c>
      <c r="Z3" s="146"/>
      <c r="AA3" s="146" t="s">
        <v>24</v>
      </c>
      <c r="AB3" s="146"/>
      <c r="AC3" s="146" t="s">
        <v>23</v>
      </c>
      <c r="AD3" s="147"/>
    </row>
    <row r="4" spans="1:30" ht="17.25" thickBot="1" x14ac:dyDescent="0.35">
      <c r="A4" s="148" t="s">
        <v>1</v>
      </c>
      <c r="B4" s="149"/>
      <c r="C4" s="149"/>
      <c r="D4" s="150"/>
      <c r="E4" s="150"/>
      <c r="F4" s="150"/>
      <c r="G4" s="151"/>
      <c r="H4" s="106" t="s">
        <v>2</v>
      </c>
      <c r="I4" s="152"/>
      <c r="J4" s="152"/>
      <c r="K4" s="153"/>
      <c r="L4" s="175"/>
      <c r="M4" s="176"/>
      <c r="N4" s="179"/>
      <c r="O4" s="180"/>
      <c r="P4" s="148" t="s">
        <v>28</v>
      </c>
      <c r="Q4" s="149"/>
      <c r="R4" s="154" t="s">
        <v>29</v>
      </c>
      <c r="S4" s="155"/>
      <c r="T4" s="139"/>
      <c r="U4" s="148">
        <v>0</v>
      </c>
      <c r="V4" s="149"/>
      <c r="W4" s="156">
        <v>520</v>
      </c>
      <c r="X4" s="157"/>
      <c r="Y4" s="157">
        <v>487</v>
      </c>
      <c r="Z4" s="157"/>
      <c r="AA4" s="157">
        <v>507</v>
      </c>
      <c r="AB4" s="157"/>
      <c r="AC4" s="157">
        <v>520</v>
      </c>
      <c r="AD4" s="158"/>
    </row>
    <row r="5" spans="1:30" ht="17.25" thickBot="1" x14ac:dyDescent="0.35">
      <c r="A5" s="143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38"/>
      <c r="X5" s="138"/>
      <c r="Y5" s="138"/>
      <c r="Z5" s="138"/>
      <c r="AA5" s="138"/>
      <c r="AB5" s="138"/>
      <c r="AC5" s="138"/>
      <c r="AD5" s="139"/>
    </row>
    <row r="6" spans="1:30" ht="21" thickBot="1" x14ac:dyDescent="0.35">
      <c r="A6" s="140" t="s">
        <v>3</v>
      </c>
      <c r="B6" s="141"/>
      <c r="C6" s="141"/>
      <c r="D6" s="141"/>
      <c r="E6" s="141"/>
      <c r="F6" s="142"/>
      <c r="G6" s="140" t="s">
        <v>18</v>
      </c>
      <c r="H6" s="141"/>
      <c r="I6" s="141"/>
      <c r="J6" s="141"/>
      <c r="K6" s="141"/>
      <c r="L6" s="142"/>
      <c r="M6" s="140" t="s">
        <v>19</v>
      </c>
      <c r="N6" s="141"/>
      <c r="O6" s="141"/>
      <c r="P6" s="141"/>
      <c r="Q6" s="141"/>
      <c r="R6" s="142"/>
      <c r="S6" s="140" t="s">
        <v>20</v>
      </c>
      <c r="T6" s="141"/>
      <c r="U6" s="141"/>
      <c r="V6" s="141"/>
      <c r="W6" s="141"/>
      <c r="X6" s="142"/>
      <c r="Y6" s="140" t="s">
        <v>4</v>
      </c>
      <c r="Z6" s="141"/>
      <c r="AA6" s="141"/>
      <c r="AB6" s="141"/>
      <c r="AC6" s="141"/>
      <c r="AD6" s="142"/>
    </row>
    <row r="7" spans="1:30" ht="17.25" thickBot="1" x14ac:dyDescent="0.35">
      <c r="A7" s="1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3" t="s">
        <v>10</v>
      </c>
      <c r="G7" s="1" t="s">
        <v>5</v>
      </c>
      <c r="H7" s="2" t="s">
        <v>6</v>
      </c>
      <c r="I7" s="2" t="s">
        <v>7</v>
      </c>
      <c r="J7" s="2" t="s">
        <v>8</v>
      </c>
      <c r="K7" s="2" t="s">
        <v>9</v>
      </c>
      <c r="L7" s="3" t="s">
        <v>10</v>
      </c>
      <c r="M7" s="1" t="s">
        <v>5</v>
      </c>
      <c r="N7" s="2" t="s">
        <v>6</v>
      </c>
      <c r="O7" s="2" t="s">
        <v>7</v>
      </c>
      <c r="P7" s="2" t="s">
        <v>8</v>
      </c>
      <c r="Q7" s="2" t="s">
        <v>9</v>
      </c>
      <c r="R7" s="3" t="s">
        <v>10</v>
      </c>
      <c r="S7" s="1" t="s">
        <v>5</v>
      </c>
      <c r="T7" s="2" t="s">
        <v>6</v>
      </c>
      <c r="U7" s="2" t="s">
        <v>7</v>
      </c>
      <c r="V7" s="2" t="s">
        <v>8</v>
      </c>
      <c r="W7" s="2" t="s">
        <v>9</v>
      </c>
      <c r="X7" s="3" t="s">
        <v>10</v>
      </c>
      <c r="Y7" s="1" t="s">
        <v>5</v>
      </c>
      <c r="Z7" s="2" t="s">
        <v>6</v>
      </c>
      <c r="AA7" s="2" t="s">
        <v>7</v>
      </c>
      <c r="AB7" s="2" t="s">
        <v>8</v>
      </c>
      <c r="AC7" s="2" t="s">
        <v>9</v>
      </c>
      <c r="AD7" s="3" t="s">
        <v>10</v>
      </c>
    </row>
    <row r="8" spans="1:30" x14ac:dyDescent="0.3">
      <c r="A8" s="83">
        <v>18</v>
      </c>
      <c r="B8" s="74"/>
      <c r="C8" s="74">
        <f>C43</f>
        <v>6646</v>
      </c>
      <c r="D8" s="84"/>
      <c r="E8" s="85">
        <f>B8-C8-D8</f>
        <v>-6646</v>
      </c>
      <c r="F8" s="130"/>
      <c r="G8" s="133" t="s">
        <v>36</v>
      </c>
      <c r="H8" s="134"/>
      <c r="I8" s="134"/>
      <c r="J8" s="134"/>
      <c r="K8" s="134"/>
      <c r="L8" s="127"/>
      <c r="M8" s="83">
        <v>18</v>
      </c>
      <c r="N8" s="74"/>
      <c r="O8" s="74">
        <f>O43</f>
        <v>6651</v>
      </c>
      <c r="P8" s="84"/>
      <c r="Q8" s="85">
        <f t="shared" ref="Q8:Q43" si="0">N8-O8-P8</f>
        <v>-6651</v>
      </c>
      <c r="R8" s="127"/>
      <c r="S8" s="133" t="s">
        <v>41</v>
      </c>
      <c r="T8" s="134"/>
      <c r="U8" s="134"/>
      <c r="V8" s="134"/>
      <c r="W8" s="134"/>
      <c r="X8" s="127"/>
      <c r="Y8" s="133"/>
      <c r="Z8" s="134"/>
      <c r="AA8" s="134"/>
      <c r="AB8" s="134"/>
      <c r="AC8" s="134"/>
      <c r="AD8" s="127"/>
    </row>
    <row r="9" spans="1:30" x14ac:dyDescent="0.3">
      <c r="A9" s="23">
        <v>17</v>
      </c>
      <c r="B9" s="15"/>
      <c r="C9" s="15">
        <f>C42</f>
        <v>6671</v>
      </c>
      <c r="D9" s="5"/>
      <c r="E9" s="16">
        <f>B9-C9-D9</f>
        <v>-6671</v>
      </c>
      <c r="F9" s="131"/>
      <c r="G9" s="135"/>
      <c r="H9" s="136"/>
      <c r="I9" s="136"/>
      <c r="J9" s="136"/>
      <c r="K9" s="136"/>
      <c r="L9" s="128"/>
      <c r="M9" s="23">
        <v>17</v>
      </c>
      <c r="N9" s="15"/>
      <c r="O9" s="15">
        <f>O42</f>
        <v>6667</v>
      </c>
      <c r="P9" s="41"/>
      <c r="Q9" s="16">
        <f t="shared" si="0"/>
        <v>-6667</v>
      </c>
      <c r="R9" s="128"/>
      <c r="S9" s="135"/>
      <c r="T9" s="136"/>
      <c r="U9" s="136"/>
      <c r="V9" s="136"/>
      <c r="W9" s="136"/>
      <c r="X9" s="128"/>
      <c r="Y9" s="135"/>
      <c r="Z9" s="136"/>
      <c r="AA9" s="136"/>
      <c r="AB9" s="136"/>
      <c r="AC9" s="136"/>
      <c r="AD9" s="128"/>
    </row>
    <row r="10" spans="1:30" x14ac:dyDescent="0.3">
      <c r="A10" s="19">
        <v>16</v>
      </c>
      <c r="B10" s="4"/>
      <c r="C10" s="4">
        <f>C41</f>
        <v>6818</v>
      </c>
      <c r="D10" s="5"/>
      <c r="E10" s="14">
        <f t="shared" ref="E10:E43" si="1">B10-C10-D10</f>
        <v>-6818</v>
      </c>
      <c r="F10" s="131"/>
      <c r="G10" s="135"/>
      <c r="H10" s="136"/>
      <c r="I10" s="136"/>
      <c r="J10" s="136"/>
      <c r="K10" s="136"/>
      <c r="L10" s="128"/>
      <c r="M10" s="19">
        <v>16</v>
      </c>
      <c r="N10" s="4"/>
      <c r="O10" s="4">
        <f>O41</f>
        <v>6808</v>
      </c>
      <c r="P10" s="41"/>
      <c r="Q10" s="14">
        <f t="shared" si="0"/>
        <v>-6808</v>
      </c>
      <c r="R10" s="128"/>
      <c r="S10" s="135"/>
      <c r="T10" s="136"/>
      <c r="U10" s="136"/>
      <c r="V10" s="136"/>
      <c r="W10" s="136"/>
      <c r="X10" s="128"/>
      <c r="Y10" s="135"/>
      <c r="Z10" s="136"/>
      <c r="AA10" s="136"/>
      <c r="AB10" s="136"/>
      <c r="AC10" s="136"/>
      <c r="AD10" s="128"/>
    </row>
    <row r="11" spans="1:30" x14ac:dyDescent="0.3">
      <c r="A11" s="19">
        <v>15</v>
      </c>
      <c r="B11" s="4"/>
      <c r="C11" s="4">
        <f>C40</f>
        <v>6798</v>
      </c>
      <c r="D11" s="5"/>
      <c r="E11" s="14">
        <f t="shared" si="1"/>
        <v>-6798</v>
      </c>
      <c r="F11" s="131"/>
      <c r="G11" s="135"/>
      <c r="H11" s="136"/>
      <c r="I11" s="136"/>
      <c r="J11" s="136"/>
      <c r="K11" s="136"/>
      <c r="L11" s="128"/>
      <c r="M11" s="19">
        <v>15</v>
      </c>
      <c r="N11" s="4"/>
      <c r="O11" s="4">
        <f>O40</f>
        <v>6792</v>
      </c>
      <c r="P11" s="41"/>
      <c r="Q11" s="14">
        <f t="shared" si="0"/>
        <v>-6792</v>
      </c>
      <c r="R11" s="128"/>
      <c r="S11" s="135"/>
      <c r="T11" s="136"/>
      <c r="U11" s="136"/>
      <c r="V11" s="136"/>
      <c r="W11" s="136"/>
      <c r="X11" s="128"/>
      <c r="Y11" s="135"/>
      <c r="Z11" s="136"/>
      <c r="AA11" s="136"/>
      <c r="AB11" s="136"/>
      <c r="AC11" s="136"/>
      <c r="AD11" s="128"/>
    </row>
    <row r="12" spans="1:30" ht="17.25" thickBot="1" x14ac:dyDescent="0.35">
      <c r="A12" s="19">
        <v>14</v>
      </c>
      <c r="B12" s="4"/>
      <c r="C12" s="4">
        <f>C39</f>
        <v>6807</v>
      </c>
      <c r="D12" s="5"/>
      <c r="E12" s="14">
        <f t="shared" si="1"/>
        <v>-6807</v>
      </c>
      <c r="F12" s="131"/>
      <c r="G12" s="135"/>
      <c r="H12" s="136"/>
      <c r="I12" s="136"/>
      <c r="J12" s="136"/>
      <c r="K12" s="136"/>
      <c r="L12" s="128"/>
      <c r="M12" s="19">
        <v>14</v>
      </c>
      <c r="N12" s="4"/>
      <c r="O12" s="4">
        <f>O39</f>
        <v>6806</v>
      </c>
      <c r="P12" s="41"/>
      <c r="Q12" s="14">
        <f t="shared" si="0"/>
        <v>-6806</v>
      </c>
      <c r="R12" s="128"/>
      <c r="S12" s="135"/>
      <c r="T12" s="136"/>
      <c r="U12" s="136"/>
      <c r="V12" s="136"/>
      <c r="W12" s="136"/>
      <c r="X12" s="128"/>
      <c r="Y12" s="137"/>
      <c r="Z12" s="138"/>
      <c r="AA12" s="138"/>
      <c r="AB12" s="138"/>
      <c r="AC12" s="138"/>
      <c r="AD12" s="139"/>
    </row>
    <row r="13" spans="1:30" x14ac:dyDescent="0.3">
      <c r="A13" s="19">
        <v>13</v>
      </c>
      <c r="B13" s="4"/>
      <c r="C13" s="4">
        <f>C38</f>
        <v>6832</v>
      </c>
      <c r="D13" s="5"/>
      <c r="E13" s="14">
        <f t="shared" si="1"/>
        <v>-6832</v>
      </c>
      <c r="F13" s="131"/>
      <c r="G13" s="135"/>
      <c r="H13" s="136"/>
      <c r="I13" s="136"/>
      <c r="J13" s="136"/>
      <c r="K13" s="136"/>
      <c r="L13" s="128"/>
      <c r="M13" s="19">
        <v>13</v>
      </c>
      <c r="N13" s="4"/>
      <c r="O13" s="4">
        <f>O38</f>
        <v>6831</v>
      </c>
      <c r="P13" s="41"/>
      <c r="Q13" s="14">
        <f t="shared" si="0"/>
        <v>-6831</v>
      </c>
      <c r="R13" s="128"/>
      <c r="S13" s="135"/>
      <c r="T13" s="136"/>
      <c r="U13" s="136"/>
      <c r="V13" s="136"/>
      <c r="W13" s="136"/>
      <c r="X13" s="128"/>
      <c r="Y13" s="43">
        <v>13</v>
      </c>
      <c r="Z13" s="40"/>
      <c r="AA13" s="40">
        <f>AA38</f>
        <v>6914</v>
      </c>
      <c r="AB13" s="41"/>
      <c r="AC13" s="42">
        <f t="shared" ref="AC13:AC38" si="2">Z13-AA13-AB13</f>
        <v>-6914</v>
      </c>
      <c r="AD13" s="124"/>
    </row>
    <row r="14" spans="1:30" x14ac:dyDescent="0.3">
      <c r="A14" s="19">
        <v>12</v>
      </c>
      <c r="B14" s="4"/>
      <c r="C14" s="4">
        <f>C37</f>
        <v>6896</v>
      </c>
      <c r="D14" s="5"/>
      <c r="E14" s="14">
        <f t="shared" si="1"/>
        <v>-6896</v>
      </c>
      <c r="F14" s="131"/>
      <c r="G14" s="135"/>
      <c r="H14" s="136"/>
      <c r="I14" s="136"/>
      <c r="J14" s="136"/>
      <c r="K14" s="136"/>
      <c r="L14" s="128"/>
      <c r="M14" s="19">
        <v>12</v>
      </c>
      <c r="N14" s="4"/>
      <c r="O14" s="4">
        <f>O37</f>
        <v>6887</v>
      </c>
      <c r="P14" s="41"/>
      <c r="Q14" s="14">
        <f t="shared" si="0"/>
        <v>-6887</v>
      </c>
      <c r="R14" s="128"/>
      <c r="S14" s="135"/>
      <c r="T14" s="136"/>
      <c r="U14" s="136"/>
      <c r="V14" s="136"/>
      <c r="W14" s="136"/>
      <c r="X14" s="128"/>
      <c r="Y14" s="38">
        <v>12</v>
      </c>
      <c r="Z14" s="6"/>
      <c r="AA14" s="6">
        <f>AA37</f>
        <v>6833</v>
      </c>
      <c r="AB14" s="5"/>
      <c r="AC14" s="8">
        <f t="shared" si="2"/>
        <v>-6833</v>
      </c>
      <c r="AD14" s="125"/>
    </row>
    <row r="15" spans="1:30" x14ac:dyDescent="0.3">
      <c r="A15" s="19">
        <v>11</v>
      </c>
      <c r="B15" s="4"/>
      <c r="C15" s="4">
        <f>C36</f>
        <v>6903</v>
      </c>
      <c r="D15" s="5"/>
      <c r="E15" s="14">
        <f t="shared" si="1"/>
        <v>-6903</v>
      </c>
      <c r="F15" s="131"/>
      <c r="G15" s="135"/>
      <c r="H15" s="136"/>
      <c r="I15" s="136"/>
      <c r="J15" s="136"/>
      <c r="K15" s="136"/>
      <c r="L15" s="128"/>
      <c r="M15" s="19">
        <v>11</v>
      </c>
      <c r="N15" s="4"/>
      <c r="O15" s="4">
        <f>O36</f>
        <v>6895</v>
      </c>
      <c r="P15" s="41"/>
      <c r="Q15" s="14">
        <f t="shared" si="0"/>
        <v>-6895</v>
      </c>
      <c r="R15" s="128"/>
      <c r="S15" s="135"/>
      <c r="T15" s="136"/>
      <c r="U15" s="136"/>
      <c r="V15" s="136"/>
      <c r="W15" s="136"/>
      <c r="X15" s="128"/>
      <c r="Y15" s="38">
        <v>11</v>
      </c>
      <c r="Z15" s="6"/>
      <c r="AA15" s="6">
        <f>AA36</f>
        <v>6811</v>
      </c>
      <c r="AB15" s="5"/>
      <c r="AC15" s="8">
        <f t="shared" si="2"/>
        <v>-6811</v>
      </c>
      <c r="AD15" s="125"/>
    </row>
    <row r="16" spans="1:30" ht="17.25" thickBot="1" x14ac:dyDescent="0.35">
      <c r="A16" s="19">
        <v>10</v>
      </c>
      <c r="B16" s="4"/>
      <c r="C16" s="4">
        <f>C35</f>
        <v>6972</v>
      </c>
      <c r="D16" s="5"/>
      <c r="E16" s="14">
        <f t="shared" si="1"/>
        <v>-6972</v>
      </c>
      <c r="F16" s="131"/>
      <c r="G16" s="135"/>
      <c r="H16" s="136"/>
      <c r="I16" s="136"/>
      <c r="J16" s="136"/>
      <c r="K16" s="136"/>
      <c r="L16" s="128"/>
      <c r="M16" s="19">
        <v>10</v>
      </c>
      <c r="N16" s="4"/>
      <c r="O16" s="4">
        <f>O35</f>
        <v>6958</v>
      </c>
      <c r="P16" s="41"/>
      <c r="Q16" s="14">
        <f t="shared" si="0"/>
        <v>-6958</v>
      </c>
      <c r="R16" s="128"/>
      <c r="S16" s="137"/>
      <c r="T16" s="138"/>
      <c r="U16" s="138"/>
      <c r="V16" s="138"/>
      <c r="W16" s="138"/>
      <c r="X16" s="139"/>
      <c r="Y16" s="38">
        <v>10</v>
      </c>
      <c r="Z16" s="6"/>
      <c r="AA16" s="6">
        <f>AA35</f>
        <v>6807</v>
      </c>
      <c r="AB16" s="5"/>
      <c r="AC16" s="8">
        <f t="shared" si="2"/>
        <v>-6807</v>
      </c>
      <c r="AD16" s="125"/>
    </row>
    <row r="17" spans="1:32" ht="17.25" thickBot="1" x14ac:dyDescent="0.35">
      <c r="A17" s="19">
        <v>9</v>
      </c>
      <c r="B17" s="4"/>
      <c r="C17" s="4">
        <f>C34</f>
        <v>7014</v>
      </c>
      <c r="D17" s="5"/>
      <c r="E17" s="14">
        <f t="shared" si="1"/>
        <v>-7014</v>
      </c>
      <c r="F17" s="131"/>
      <c r="G17" s="137"/>
      <c r="H17" s="138"/>
      <c r="I17" s="138"/>
      <c r="J17" s="138"/>
      <c r="K17" s="138"/>
      <c r="L17" s="139"/>
      <c r="M17" s="19">
        <v>9</v>
      </c>
      <c r="N17" s="4"/>
      <c r="O17" s="4">
        <f>O34</f>
        <v>7001</v>
      </c>
      <c r="P17" s="41"/>
      <c r="Q17" s="14">
        <f t="shared" si="0"/>
        <v>-7001</v>
      </c>
      <c r="R17" s="128"/>
      <c r="S17" s="19">
        <v>9</v>
      </c>
      <c r="T17" s="86"/>
      <c r="U17" s="74">
        <f>U34</f>
        <v>6721</v>
      </c>
      <c r="V17" s="75"/>
      <c r="W17" s="98">
        <f>T17-U17-V17</f>
        <v>-6721</v>
      </c>
      <c r="X17" s="127"/>
      <c r="Y17" s="38">
        <v>9</v>
      </c>
      <c r="Z17" s="6"/>
      <c r="AA17" s="6">
        <f>AA34</f>
        <v>6895</v>
      </c>
      <c r="AB17" s="5"/>
      <c r="AC17" s="8">
        <f t="shared" si="2"/>
        <v>-6895</v>
      </c>
      <c r="AD17" s="125"/>
    </row>
    <row r="18" spans="1:32" x14ac:dyDescent="0.3">
      <c r="A18" s="24">
        <v>8</v>
      </c>
      <c r="B18" s="6"/>
      <c r="C18" s="6">
        <f>C33</f>
        <v>7181</v>
      </c>
      <c r="D18" s="5"/>
      <c r="E18" s="8">
        <f t="shared" si="1"/>
        <v>-7181</v>
      </c>
      <c r="F18" s="131"/>
      <c r="G18" s="39">
        <v>8</v>
      </c>
      <c r="H18" s="40"/>
      <c r="I18" s="40">
        <f>I33</f>
        <v>7164</v>
      </c>
      <c r="J18" s="41"/>
      <c r="K18" s="42">
        <f t="shared" ref="K18:K33" si="3">H18-I18-J18</f>
        <v>-7164</v>
      </c>
      <c r="L18" s="130"/>
      <c r="M18" s="24">
        <v>8</v>
      </c>
      <c r="N18" s="6"/>
      <c r="O18" s="6">
        <f>O33</f>
        <v>7167</v>
      </c>
      <c r="P18" s="41"/>
      <c r="Q18" s="8">
        <f t="shared" si="0"/>
        <v>-7167</v>
      </c>
      <c r="R18" s="128"/>
      <c r="S18" s="24">
        <v>8</v>
      </c>
      <c r="T18" s="87"/>
      <c r="U18" s="40">
        <f>U33</f>
        <v>7232</v>
      </c>
      <c r="V18" s="41"/>
      <c r="W18" s="99">
        <f t="shared" ref="W18:W33" si="4">T18-U18-V18</f>
        <v>-7232</v>
      </c>
      <c r="X18" s="128"/>
      <c r="Y18" s="70">
        <v>8</v>
      </c>
      <c r="Z18" s="4"/>
      <c r="AA18" s="4">
        <f>AA33</f>
        <v>7004</v>
      </c>
      <c r="AB18" s="5"/>
      <c r="AC18" s="14">
        <f t="shared" si="2"/>
        <v>-7004</v>
      </c>
      <c r="AD18" s="125"/>
    </row>
    <row r="19" spans="1:32" x14ac:dyDescent="0.3">
      <c r="A19" s="24">
        <v>7</v>
      </c>
      <c r="B19" s="6"/>
      <c r="C19" s="6">
        <f>C32</f>
        <v>7184</v>
      </c>
      <c r="D19" s="5"/>
      <c r="E19" s="8">
        <f t="shared" si="1"/>
        <v>-7184</v>
      </c>
      <c r="F19" s="131"/>
      <c r="G19" s="24">
        <v>7</v>
      </c>
      <c r="H19" s="6"/>
      <c r="I19" s="6">
        <f>I32</f>
        <v>7161</v>
      </c>
      <c r="J19" s="5"/>
      <c r="K19" s="8">
        <f t="shared" si="3"/>
        <v>-7161</v>
      </c>
      <c r="L19" s="131"/>
      <c r="M19" s="24">
        <v>7</v>
      </c>
      <c r="N19" s="6"/>
      <c r="O19" s="6">
        <f>O32</f>
        <v>7145</v>
      </c>
      <c r="P19" s="41"/>
      <c r="Q19" s="8">
        <f t="shared" si="0"/>
        <v>-7145</v>
      </c>
      <c r="R19" s="128"/>
      <c r="S19" s="24">
        <v>7</v>
      </c>
      <c r="T19" s="88"/>
      <c r="U19" s="6">
        <f>U32</f>
        <v>7220</v>
      </c>
      <c r="V19" s="41"/>
      <c r="W19" s="100">
        <f t="shared" si="4"/>
        <v>-7220</v>
      </c>
      <c r="X19" s="128"/>
      <c r="Y19" s="70">
        <v>7</v>
      </c>
      <c r="Z19" s="4"/>
      <c r="AA19" s="4">
        <f>AA32</f>
        <v>6981</v>
      </c>
      <c r="AB19" s="5"/>
      <c r="AC19" s="14">
        <f t="shared" si="2"/>
        <v>-6981</v>
      </c>
      <c r="AD19" s="125"/>
    </row>
    <row r="20" spans="1:32" x14ac:dyDescent="0.3">
      <c r="A20" s="24">
        <v>6</v>
      </c>
      <c r="B20" s="6"/>
      <c r="C20" s="6">
        <f>C31</f>
        <v>7239</v>
      </c>
      <c r="D20" s="5"/>
      <c r="E20" s="8">
        <f t="shared" si="1"/>
        <v>-7239</v>
      </c>
      <c r="F20" s="131"/>
      <c r="G20" s="24">
        <v>6</v>
      </c>
      <c r="H20" s="6"/>
      <c r="I20" s="6">
        <f>I31</f>
        <v>7215</v>
      </c>
      <c r="J20" s="5"/>
      <c r="K20" s="8">
        <f t="shared" si="3"/>
        <v>-7215</v>
      </c>
      <c r="L20" s="131"/>
      <c r="M20" s="24">
        <v>6</v>
      </c>
      <c r="N20" s="6"/>
      <c r="O20" s="6">
        <f>O31</f>
        <v>7193</v>
      </c>
      <c r="P20" s="41"/>
      <c r="Q20" s="8">
        <f t="shared" si="0"/>
        <v>-7193</v>
      </c>
      <c r="R20" s="128"/>
      <c r="S20" s="24">
        <v>6</v>
      </c>
      <c r="T20" s="87"/>
      <c r="U20" s="40">
        <f>U31</f>
        <v>7278</v>
      </c>
      <c r="V20" s="41"/>
      <c r="W20" s="99">
        <f t="shared" si="4"/>
        <v>-7278</v>
      </c>
      <c r="X20" s="128"/>
      <c r="Y20" s="70">
        <v>6</v>
      </c>
      <c r="Z20" s="4"/>
      <c r="AA20" s="4">
        <f>AA31</f>
        <v>7052</v>
      </c>
      <c r="AB20" s="5"/>
      <c r="AC20" s="14">
        <f t="shared" si="2"/>
        <v>-7052</v>
      </c>
      <c r="AD20" s="125"/>
    </row>
    <row r="21" spans="1:32" x14ac:dyDescent="0.3">
      <c r="A21" s="24">
        <v>5</v>
      </c>
      <c r="B21" s="6"/>
      <c r="C21" s="6">
        <f>C30</f>
        <v>7351</v>
      </c>
      <c r="D21" s="5"/>
      <c r="E21" s="8">
        <f t="shared" si="1"/>
        <v>-7351</v>
      </c>
      <c r="F21" s="131"/>
      <c r="G21" s="24">
        <v>5</v>
      </c>
      <c r="H21" s="6"/>
      <c r="I21" s="6">
        <f>I30</f>
        <v>7325</v>
      </c>
      <c r="J21" s="5"/>
      <c r="K21" s="8">
        <f t="shared" si="3"/>
        <v>-7325</v>
      </c>
      <c r="L21" s="131"/>
      <c r="M21" s="24">
        <v>5</v>
      </c>
      <c r="N21" s="6"/>
      <c r="O21" s="6">
        <f>O30</f>
        <v>7305</v>
      </c>
      <c r="P21" s="41"/>
      <c r="Q21" s="8">
        <f t="shared" si="0"/>
        <v>-7305</v>
      </c>
      <c r="R21" s="128"/>
      <c r="S21" s="24">
        <v>5</v>
      </c>
      <c r="T21" s="88"/>
      <c r="U21" s="6">
        <f>U30</f>
        <v>7391</v>
      </c>
      <c r="V21" s="41"/>
      <c r="W21" s="100">
        <f t="shared" si="4"/>
        <v>-7391</v>
      </c>
      <c r="X21" s="128"/>
      <c r="Y21" s="70">
        <v>5</v>
      </c>
      <c r="Z21" s="4"/>
      <c r="AA21" s="4">
        <f>AA30</f>
        <v>7220</v>
      </c>
      <c r="AB21" s="5"/>
      <c r="AC21" s="14">
        <f t="shared" si="2"/>
        <v>-7220</v>
      </c>
      <c r="AD21" s="125"/>
    </row>
    <row r="22" spans="1:32" x14ac:dyDescent="0.3">
      <c r="A22" s="25">
        <v>4</v>
      </c>
      <c r="B22" s="7"/>
      <c r="C22" s="7">
        <f>C29</f>
        <v>7436</v>
      </c>
      <c r="D22" s="5"/>
      <c r="E22" s="17">
        <f t="shared" si="1"/>
        <v>-7436</v>
      </c>
      <c r="F22" s="131"/>
      <c r="G22" s="25">
        <v>4</v>
      </c>
      <c r="H22" s="7"/>
      <c r="I22" s="7">
        <f>I29</f>
        <v>7410</v>
      </c>
      <c r="J22" s="5"/>
      <c r="K22" s="17">
        <f t="shared" si="3"/>
        <v>-7410</v>
      </c>
      <c r="L22" s="131"/>
      <c r="M22" s="25">
        <v>4</v>
      </c>
      <c r="N22" s="7"/>
      <c r="O22" s="7">
        <f>O29</f>
        <v>7394</v>
      </c>
      <c r="P22" s="41"/>
      <c r="Q22" s="17">
        <f t="shared" si="0"/>
        <v>-7394</v>
      </c>
      <c r="R22" s="128"/>
      <c r="S22" s="25">
        <v>4</v>
      </c>
      <c r="T22" s="89"/>
      <c r="U22" s="7">
        <f>U29</f>
        <v>7484</v>
      </c>
      <c r="V22" s="41"/>
      <c r="W22" s="101">
        <f t="shared" si="4"/>
        <v>-7484</v>
      </c>
      <c r="X22" s="128"/>
      <c r="Y22" s="71">
        <v>4</v>
      </c>
      <c r="Z22" s="7"/>
      <c r="AA22" s="7">
        <f>AA29</f>
        <v>7364</v>
      </c>
      <c r="AB22" s="5"/>
      <c r="AC22" s="17">
        <f t="shared" si="2"/>
        <v>-7364</v>
      </c>
      <c r="AD22" s="125"/>
    </row>
    <row r="23" spans="1:32" x14ac:dyDescent="0.3">
      <c r="A23" s="25">
        <v>3</v>
      </c>
      <c r="B23" s="7"/>
      <c r="C23" s="7">
        <f>C28</f>
        <v>7404</v>
      </c>
      <c r="D23" s="5"/>
      <c r="E23" s="17">
        <f t="shared" si="1"/>
        <v>-7404</v>
      </c>
      <c r="F23" s="131"/>
      <c r="G23" s="25">
        <v>3</v>
      </c>
      <c r="H23" s="7"/>
      <c r="I23" s="7">
        <f>I28</f>
        <v>7375</v>
      </c>
      <c r="J23" s="5"/>
      <c r="K23" s="17">
        <f t="shared" si="3"/>
        <v>-7375</v>
      </c>
      <c r="L23" s="131"/>
      <c r="M23" s="25">
        <v>3</v>
      </c>
      <c r="N23" s="7"/>
      <c r="O23" s="7">
        <f>O28</f>
        <v>7347</v>
      </c>
      <c r="P23" s="41"/>
      <c r="Q23" s="17">
        <f t="shared" si="0"/>
        <v>-7347</v>
      </c>
      <c r="R23" s="128"/>
      <c r="S23" s="25">
        <v>3</v>
      </c>
      <c r="T23" s="89"/>
      <c r="U23" s="7">
        <f>U28</f>
        <v>7439</v>
      </c>
      <c r="V23" s="41"/>
      <c r="W23" s="101">
        <f t="shared" si="4"/>
        <v>-7439</v>
      </c>
      <c r="X23" s="128"/>
      <c r="Y23" s="71">
        <v>3</v>
      </c>
      <c r="Z23" s="7"/>
      <c r="AA23" s="7">
        <f>AA28</f>
        <v>7410</v>
      </c>
      <c r="AB23" s="5"/>
      <c r="AC23" s="17">
        <f t="shared" si="2"/>
        <v>-7410</v>
      </c>
      <c r="AD23" s="125"/>
    </row>
    <row r="24" spans="1:32" x14ac:dyDescent="0.3">
      <c r="A24" s="25">
        <v>2</v>
      </c>
      <c r="B24" s="7"/>
      <c r="C24" s="7">
        <f>C27</f>
        <v>7441</v>
      </c>
      <c r="D24" s="5"/>
      <c r="E24" s="17">
        <f t="shared" si="1"/>
        <v>-7441</v>
      </c>
      <c r="F24" s="132"/>
      <c r="G24" s="25">
        <v>2</v>
      </c>
      <c r="H24" s="7"/>
      <c r="I24" s="7">
        <f>I27</f>
        <v>7411</v>
      </c>
      <c r="J24" s="5"/>
      <c r="K24" s="17">
        <f t="shared" si="3"/>
        <v>-7411</v>
      </c>
      <c r="L24" s="132"/>
      <c r="M24" s="25">
        <v>2</v>
      </c>
      <c r="N24" s="7"/>
      <c r="O24" s="7">
        <f>O27</f>
        <v>7381</v>
      </c>
      <c r="P24" s="41"/>
      <c r="Q24" s="17">
        <f t="shared" si="0"/>
        <v>-7381</v>
      </c>
      <c r="R24" s="129"/>
      <c r="S24" s="25">
        <v>2</v>
      </c>
      <c r="T24" s="89"/>
      <c r="U24" s="7">
        <f>U27</f>
        <v>7475</v>
      </c>
      <c r="V24" s="41"/>
      <c r="W24" s="101">
        <f t="shared" si="4"/>
        <v>-7475</v>
      </c>
      <c r="X24" s="129"/>
      <c r="Y24" s="71">
        <v>2</v>
      </c>
      <c r="Z24" s="7"/>
      <c r="AA24" s="7">
        <f>AA27</f>
        <v>7583</v>
      </c>
      <c r="AB24" s="5"/>
      <c r="AC24" s="17">
        <f t="shared" si="2"/>
        <v>-7583</v>
      </c>
      <c r="AD24" s="126"/>
    </row>
    <row r="25" spans="1:32" x14ac:dyDescent="0.3">
      <c r="A25" s="26">
        <v>1</v>
      </c>
      <c r="B25" s="13"/>
      <c r="C25" s="13">
        <f>C26</f>
        <v>7542</v>
      </c>
      <c r="D25" s="5"/>
      <c r="E25" s="18">
        <f>B25-C25-D25</f>
        <v>-7542</v>
      </c>
      <c r="F25" s="27"/>
      <c r="G25" s="26">
        <v>1</v>
      </c>
      <c r="H25" s="13"/>
      <c r="I25" s="13">
        <f>I26</f>
        <v>7514</v>
      </c>
      <c r="J25" s="5"/>
      <c r="K25" s="18">
        <f t="shared" si="3"/>
        <v>-7514</v>
      </c>
      <c r="L25" s="50"/>
      <c r="M25" s="26">
        <v>1</v>
      </c>
      <c r="N25" s="13"/>
      <c r="O25" s="13">
        <f>O26</f>
        <v>7492</v>
      </c>
      <c r="P25" s="41"/>
      <c r="Q25" s="18">
        <f t="shared" si="0"/>
        <v>-7492</v>
      </c>
      <c r="R25" s="50"/>
      <c r="S25" s="26">
        <v>1</v>
      </c>
      <c r="T25" s="90"/>
      <c r="U25" s="13">
        <f>U26</f>
        <v>7580</v>
      </c>
      <c r="V25" s="41"/>
      <c r="W25" s="102">
        <f t="shared" si="4"/>
        <v>-7580</v>
      </c>
      <c r="X25" s="27"/>
      <c r="Y25" s="72">
        <v>1</v>
      </c>
      <c r="Z25" s="13"/>
      <c r="AA25" s="13">
        <f>AA26</f>
        <v>7834</v>
      </c>
      <c r="AB25" s="5"/>
      <c r="AC25" s="18">
        <f t="shared" si="2"/>
        <v>-7834</v>
      </c>
      <c r="AD25" s="27"/>
    </row>
    <row r="26" spans="1:32" x14ac:dyDescent="0.3">
      <c r="A26" s="26">
        <v>1</v>
      </c>
      <c r="B26" s="13">
        <v>7541</v>
      </c>
      <c r="C26" s="13">
        <f t="shared" ref="C26:C43" si="5">G51</f>
        <v>7542</v>
      </c>
      <c r="D26" s="5"/>
      <c r="E26" s="114">
        <f t="shared" si="1"/>
        <v>-1</v>
      </c>
      <c r="F26" s="28">
        <f>B26-B25</f>
        <v>7541</v>
      </c>
      <c r="G26" s="26">
        <v>1</v>
      </c>
      <c r="H26" s="13">
        <v>7513</v>
      </c>
      <c r="I26" s="13">
        <f t="shared" ref="I26:I33" si="6">O51</f>
        <v>7514</v>
      </c>
      <c r="J26" s="5"/>
      <c r="K26" s="114">
        <f t="shared" si="3"/>
        <v>-1</v>
      </c>
      <c r="L26" s="51">
        <f>H26-H25</f>
        <v>7513</v>
      </c>
      <c r="M26" s="26">
        <v>1</v>
      </c>
      <c r="N26" s="13">
        <v>7494</v>
      </c>
      <c r="O26" s="13">
        <f t="shared" ref="O26:O41" si="7">Y51</f>
        <v>7492</v>
      </c>
      <c r="P26" s="41"/>
      <c r="Q26" s="114">
        <f t="shared" si="0"/>
        <v>2</v>
      </c>
      <c r="R26" s="51">
        <f>N26-N25</f>
        <v>7494</v>
      </c>
      <c r="S26" s="26">
        <v>1</v>
      </c>
      <c r="T26" s="90">
        <v>7587</v>
      </c>
      <c r="U26" s="13">
        <f t="shared" ref="U26:U31" si="8">P62</f>
        <v>7580</v>
      </c>
      <c r="V26" s="41"/>
      <c r="W26" s="102">
        <f t="shared" si="4"/>
        <v>7</v>
      </c>
      <c r="X26" s="28">
        <f>T26-T25</f>
        <v>7587</v>
      </c>
      <c r="Y26" s="72">
        <v>1</v>
      </c>
      <c r="Z26" s="13"/>
      <c r="AA26" s="13">
        <f>AH51</f>
        <v>7834</v>
      </c>
      <c r="AB26" s="5"/>
      <c r="AC26" s="18">
        <f t="shared" si="2"/>
        <v>-7834</v>
      </c>
      <c r="AD26" s="28">
        <f>Z26-Z25</f>
        <v>0</v>
      </c>
    </row>
    <row r="27" spans="1:32" x14ac:dyDescent="0.3">
      <c r="A27" s="25">
        <v>2</v>
      </c>
      <c r="B27" s="7">
        <v>7439</v>
      </c>
      <c r="C27" s="7">
        <f t="shared" si="5"/>
        <v>7441</v>
      </c>
      <c r="D27" s="5"/>
      <c r="E27" s="115">
        <f t="shared" si="1"/>
        <v>-2</v>
      </c>
      <c r="F27" s="29">
        <f>B27-B24</f>
        <v>7439</v>
      </c>
      <c r="G27" s="25">
        <v>2</v>
      </c>
      <c r="H27" s="7">
        <v>7414</v>
      </c>
      <c r="I27" s="7">
        <f t="shared" si="6"/>
        <v>7411</v>
      </c>
      <c r="J27" s="5"/>
      <c r="K27" s="115">
        <f t="shared" si="3"/>
        <v>3</v>
      </c>
      <c r="L27" s="44">
        <f>H27-H24</f>
        <v>7414</v>
      </c>
      <c r="M27" s="25">
        <v>2</v>
      </c>
      <c r="N27" s="7">
        <v>7385</v>
      </c>
      <c r="O27" s="7">
        <f t="shared" si="7"/>
        <v>7381</v>
      </c>
      <c r="P27" s="41"/>
      <c r="Q27" s="115">
        <f t="shared" si="0"/>
        <v>4</v>
      </c>
      <c r="R27" s="44">
        <f>N27-N24</f>
        <v>7385</v>
      </c>
      <c r="S27" s="25">
        <v>2</v>
      </c>
      <c r="T27" s="89">
        <v>7482</v>
      </c>
      <c r="U27" s="7">
        <f t="shared" si="8"/>
        <v>7475</v>
      </c>
      <c r="V27" s="41"/>
      <c r="W27" s="101">
        <f t="shared" si="4"/>
        <v>7</v>
      </c>
      <c r="X27" s="29">
        <f>T27-T24</f>
        <v>7482</v>
      </c>
      <c r="Y27" s="71">
        <v>2</v>
      </c>
      <c r="Z27" s="7"/>
      <c r="AA27" s="7">
        <f t="shared" ref="AA27:AA38" si="9">AH52</f>
        <v>7583</v>
      </c>
      <c r="AB27" s="5"/>
      <c r="AC27" s="17">
        <f t="shared" si="2"/>
        <v>-7583</v>
      </c>
      <c r="AD27" s="29">
        <f>Z27-Z24</f>
        <v>0</v>
      </c>
      <c r="AF27" s="94"/>
    </row>
    <row r="28" spans="1:32" x14ac:dyDescent="0.3">
      <c r="A28" s="25">
        <v>3</v>
      </c>
      <c r="B28" s="7">
        <v>7408</v>
      </c>
      <c r="C28" s="7">
        <f t="shared" si="5"/>
        <v>7404</v>
      </c>
      <c r="D28" s="5"/>
      <c r="E28" s="115">
        <f t="shared" si="1"/>
        <v>4</v>
      </c>
      <c r="F28" s="29">
        <f>B28-B23</f>
        <v>7408</v>
      </c>
      <c r="G28" s="25">
        <v>3</v>
      </c>
      <c r="H28" s="7">
        <v>7376</v>
      </c>
      <c r="I28" s="7">
        <f t="shared" si="6"/>
        <v>7375</v>
      </c>
      <c r="J28" s="5"/>
      <c r="K28" s="115">
        <f t="shared" si="3"/>
        <v>1</v>
      </c>
      <c r="L28" s="44">
        <f>H28-H23</f>
        <v>7376</v>
      </c>
      <c r="M28" s="25">
        <v>3</v>
      </c>
      <c r="N28" s="7">
        <v>7352</v>
      </c>
      <c r="O28" s="7">
        <f t="shared" si="7"/>
        <v>7347</v>
      </c>
      <c r="P28" s="41"/>
      <c r="Q28" s="115">
        <f t="shared" si="0"/>
        <v>5</v>
      </c>
      <c r="R28" s="44">
        <f>N28-N23</f>
        <v>7352</v>
      </c>
      <c r="S28" s="25">
        <v>3</v>
      </c>
      <c r="T28" s="89">
        <v>7447</v>
      </c>
      <c r="U28" s="7">
        <f t="shared" si="8"/>
        <v>7439</v>
      </c>
      <c r="V28" s="41"/>
      <c r="W28" s="101">
        <f t="shared" si="4"/>
        <v>8</v>
      </c>
      <c r="X28" s="29">
        <f>T28-T23</f>
        <v>7447</v>
      </c>
      <c r="Y28" s="71">
        <v>3</v>
      </c>
      <c r="Z28" s="7"/>
      <c r="AA28" s="7">
        <f t="shared" si="9"/>
        <v>7410</v>
      </c>
      <c r="AB28" s="5"/>
      <c r="AC28" s="17">
        <f t="shared" si="2"/>
        <v>-7410</v>
      </c>
      <c r="AD28" s="29">
        <f>Z28-Z23</f>
        <v>0</v>
      </c>
    </row>
    <row r="29" spans="1:32" x14ac:dyDescent="0.3">
      <c r="A29" s="25">
        <v>4</v>
      </c>
      <c r="B29" s="7">
        <v>7432</v>
      </c>
      <c r="C29" s="7">
        <f t="shared" si="5"/>
        <v>7436</v>
      </c>
      <c r="D29" s="5"/>
      <c r="E29" s="115">
        <f t="shared" si="1"/>
        <v>-4</v>
      </c>
      <c r="F29" s="29">
        <f>B29-B22</f>
        <v>7432</v>
      </c>
      <c r="G29" s="25">
        <v>4</v>
      </c>
      <c r="H29" s="7">
        <v>7410</v>
      </c>
      <c r="I29" s="7">
        <f t="shared" si="6"/>
        <v>7410</v>
      </c>
      <c r="J29" s="5"/>
      <c r="K29" s="115">
        <f t="shared" si="3"/>
        <v>0</v>
      </c>
      <c r="L29" s="44">
        <f>H29-H22</f>
        <v>7410</v>
      </c>
      <c r="M29" s="25">
        <v>4</v>
      </c>
      <c r="N29" s="7">
        <v>7400</v>
      </c>
      <c r="O29" s="7">
        <f t="shared" si="7"/>
        <v>7394</v>
      </c>
      <c r="P29" s="41"/>
      <c r="Q29" s="115">
        <f t="shared" si="0"/>
        <v>6</v>
      </c>
      <c r="R29" s="44">
        <f>N29-N22</f>
        <v>7400</v>
      </c>
      <c r="S29" s="25">
        <v>4</v>
      </c>
      <c r="T29" s="89">
        <v>7485</v>
      </c>
      <c r="U29" s="7">
        <f t="shared" si="8"/>
        <v>7484</v>
      </c>
      <c r="V29" s="41"/>
      <c r="W29" s="101">
        <f t="shared" si="4"/>
        <v>1</v>
      </c>
      <c r="X29" s="29">
        <f>T29-T22</f>
        <v>7485</v>
      </c>
      <c r="Y29" s="71">
        <v>4</v>
      </c>
      <c r="Z29" s="7"/>
      <c r="AA29" s="7">
        <f t="shared" si="9"/>
        <v>7364</v>
      </c>
      <c r="AB29" s="5"/>
      <c r="AC29" s="17">
        <f t="shared" si="2"/>
        <v>-7364</v>
      </c>
      <c r="AD29" s="29">
        <f>Z29-Z22</f>
        <v>0</v>
      </c>
    </row>
    <row r="30" spans="1:32" x14ac:dyDescent="0.3">
      <c r="A30" s="24">
        <v>5</v>
      </c>
      <c r="B30" s="6">
        <v>7352</v>
      </c>
      <c r="C30" s="6">
        <f t="shared" si="5"/>
        <v>7351</v>
      </c>
      <c r="D30" s="5"/>
      <c r="E30" s="116">
        <f t="shared" si="1"/>
        <v>1</v>
      </c>
      <c r="F30" s="29">
        <f>B30-B21</f>
        <v>7352</v>
      </c>
      <c r="G30" s="24">
        <v>5</v>
      </c>
      <c r="H30" s="6">
        <v>7325</v>
      </c>
      <c r="I30" s="6">
        <f t="shared" si="6"/>
        <v>7325</v>
      </c>
      <c r="J30" s="5"/>
      <c r="K30" s="116">
        <f t="shared" si="3"/>
        <v>0</v>
      </c>
      <c r="L30" s="44">
        <f>H30-H21</f>
        <v>7325</v>
      </c>
      <c r="M30" s="24">
        <v>5</v>
      </c>
      <c r="N30" s="6">
        <v>7310</v>
      </c>
      <c r="O30" s="6">
        <f t="shared" si="7"/>
        <v>7305</v>
      </c>
      <c r="P30" s="41"/>
      <c r="Q30" s="116">
        <f t="shared" si="0"/>
        <v>5</v>
      </c>
      <c r="R30" s="44">
        <f>N30-N21</f>
        <v>7310</v>
      </c>
      <c r="S30" s="24">
        <v>5</v>
      </c>
      <c r="T30" s="88">
        <v>7398</v>
      </c>
      <c r="U30" s="6">
        <f t="shared" si="8"/>
        <v>7391</v>
      </c>
      <c r="V30" s="41"/>
      <c r="W30" s="100">
        <f t="shared" si="4"/>
        <v>7</v>
      </c>
      <c r="X30" s="29">
        <f>T30-T21</f>
        <v>7398</v>
      </c>
      <c r="Y30" s="70">
        <v>5</v>
      </c>
      <c r="Z30" s="4"/>
      <c r="AA30" s="4">
        <f t="shared" si="9"/>
        <v>7220</v>
      </c>
      <c r="AB30" s="5"/>
      <c r="AC30" s="14">
        <f t="shared" si="2"/>
        <v>-7220</v>
      </c>
      <c r="AD30" s="29">
        <f>Z30-Z21</f>
        <v>0</v>
      </c>
    </row>
    <row r="31" spans="1:32" x14ac:dyDescent="0.3">
      <c r="A31" s="24">
        <v>6</v>
      </c>
      <c r="B31" s="6">
        <v>7239</v>
      </c>
      <c r="C31" s="6">
        <f t="shared" si="5"/>
        <v>7239</v>
      </c>
      <c r="D31" s="5"/>
      <c r="E31" s="116">
        <f t="shared" si="1"/>
        <v>0</v>
      </c>
      <c r="F31" s="29">
        <f>B31-B20</f>
        <v>7239</v>
      </c>
      <c r="G31" s="24">
        <v>6</v>
      </c>
      <c r="H31" s="6">
        <v>7219</v>
      </c>
      <c r="I31" s="6">
        <f t="shared" si="6"/>
        <v>7215</v>
      </c>
      <c r="J31" s="5"/>
      <c r="K31" s="116">
        <f t="shared" si="3"/>
        <v>4</v>
      </c>
      <c r="L31" s="44">
        <f>H31-H20</f>
        <v>7219</v>
      </c>
      <c r="M31" s="24">
        <v>6</v>
      </c>
      <c r="N31" s="6">
        <v>7198</v>
      </c>
      <c r="O31" s="6">
        <f t="shared" si="7"/>
        <v>7193</v>
      </c>
      <c r="P31" s="41"/>
      <c r="Q31" s="116">
        <f t="shared" si="0"/>
        <v>5</v>
      </c>
      <c r="R31" s="44">
        <f>N31-N20</f>
        <v>7198</v>
      </c>
      <c r="S31" s="24">
        <v>6</v>
      </c>
      <c r="T31" s="88">
        <v>7284</v>
      </c>
      <c r="U31" s="6">
        <f t="shared" si="8"/>
        <v>7278</v>
      </c>
      <c r="V31" s="41"/>
      <c r="W31" s="100">
        <f t="shared" si="4"/>
        <v>6</v>
      </c>
      <c r="X31" s="29">
        <f>T31-T20</f>
        <v>7284</v>
      </c>
      <c r="Y31" s="70">
        <v>6</v>
      </c>
      <c r="Z31" s="4"/>
      <c r="AA31" s="4">
        <f t="shared" si="9"/>
        <v>7052</v>
      </c>
      <c r="AB31" s="5"/>
      <c r="AC31" s="14">
        <f t="shared" si="2"/>
        <v>-7052</v>
      </c>
      <c r="AD31" s="29">
        <f>Z31-Z20</f>
        <v>0</v>
      </c>
    </row>
    <row r="32" spans="1:32" x14ac:dyDescent="0.3">
      <c r="A32" s="24">
        <v>7</v>
      </c>
      <c r="B32" s="6">
        <v>7181</v>
      </c>
      <c r="C32" s="6">
        <f t="shared" si="5"/>
        <v>7184</v>
      </c>
      <c r="D32" s="5"/>
      <c r="E32" s="116">
        <f t="shared" si="1"/>
        <v>-3</v>
      </c>
      <c r="F32" s="29">
        <f>B32-B19</f>
        <v>7181</v>
      </c>
      <c r="G32" s="24">
        <v>7</v>
      </c>
      <c r="H32" s="6">
        <v>7160</v>
      </c>
      <c r="I32" s="6">
        <f t="shared" si="6"/>
        <v>7161</v>
      </c>
      <c r="J32" s="5"/>
      <c r="K32" s="116">
        <f t="shared" si="3"/>
        <v>-1</v>
      </c>
      <c r="L32" s="44">
        <f>H32-H19</f>
        <v>7160</v>
      </c>
      <c r="M32" s="24">
        <v>7</v>
      </c>
      <c r="N32" s="6">
        <v>7153</v>
      </c>
      <c r="O32" s="6">
        <f t="shared" si="7"/>
        <v>7145</v>
      </c>
      <c r="P32" s="41"/>
      <c r="Q32" s="116">
        <f t="shared" si="0"/>
        <v>8</v>
      </c>
      <c r="R32" s="44">
        <f>N32-N19</f>
        <v>7153</v>
      </c>
      <c r="S32" s="24">
        <v>7</v>
      </c>
      <c r="T32" s="88">
        <v>7228</v>
      </c>
      <c r="U32" s="6">
        <f>P68</f>
        <v>7220</v>
      </c>
      <c r="V32" s="41"/>
      <c r="W32" s="100">
        <f t="shared" si="4"/>
        <v>8</v>
      </c>
      <c r="X32" s="29">
        <f>T32-T19</f>
        <v>7228</v>
      </c>
      <c r="Y32" s="70">
        <v>7</v>
      </c>
      <c r="Z32" s="4"/>
      <c r="AA32" s="4">
        <f t="shared" si="9"/>
        <v>6981</v>
      </c>
      <c r="AB32" s="5"/>
      <c r="AC32" s="14">
        <f t="shared" si="2"/>
        <v>-6981</v>
      </c>
      <c r="AD32" s="29">
        <f>Z32-Z19</f>
        <v>0</v>
      </c>
    </row>
    <row r="33" spans="1:30" ht="17.25" thickBot="1" x14ac:dyDescent="0.35">
      <c r="A33" s="24">
        <v>8</v>
      </c>
      <c r="B33" s="6">
        <v>7179</v>
      </c>
      <c r="C33" s="6">
        <f t="shared" si="5"/>
        <v>7181</v>
      </c>
      <c r="D33" s="5"/>
      <c r="E33" s="116">
        <f t="shared" si="1"/>
        <v>-2</v>
      </c>
      <c r="F33" s="29">
        <f>B33-B18</f>
        <v>7179</v>
      </c>
      <c r="G33" s="46">
        <v>8</v>
      </c>
      <c r="H33" s="47">
        <v>7163</v>
      </c>
      <c r="I33" s="47">
        <f t="shared" si="6"/>
        <v>7164</v>
      </c>
      <c r="J33" s="36"/>
      <c r="K33" s="120">
        <f t="shared" si="3"/>
        <v>-1</v>
      </c>
      <c r="L33" s="45">
        <f>H33-H18</f>
        <v>7163</v>
      </c>
      <c r="M33" s="24">
        <v>8</v>
      </c>
      <c r="N33" s="6">
        <v>7173</v>
      </c>
      <c r="O33" s="6">
        <f t="shared" si="7"/>
        <v>7167</v>
      </c>
      <c r="P33" s="41"/>
      <c r="Q33" s="116">
        <f t="shared" si="0"/>
        <v>6</v>
      </c>
      <c r="R33" s="44">
        <f>N33-N18</f>
        <v>7173</v>
      </c>
      <c r="S33" s="24">
        <v>8</v>
      </c>
      <c r="T33" s="91">
        <v>7239</v>
      </c>
      <c r="U33" s="47">
        <f>P69</f>
        <v>7232</v>
      </c>
      <c r="V33" s="41"/>
      <c r="W33" s="103">
        <f t="shared" si="4"/>
        <v>7</v>
      </c>
      <c r="X33" s="37">
        <f>T33-T18</f>
        <v>7239</v>
      </c>
      <c r="Y33" s="70">
        <v>8</v>
      </c>
      <c r="Z33" s="4"/>
      <c r="AA33" s="4">
        <f t="shared" si="9"/>
        <v>7004</v>
      </c>
      <c r="AB33" s="5"/>
      <c r="AC33" s="14">
        <f t="shared" si="2"/>
        <v>-7004</v>
      </c>
      <c r="AD33" s="29">
        <f>Z33-Z18</f>
        <v>0</v>
      </c>
    </row>
    <row r="34" spans="1:30" ht="17.25" thickBot="1" x14ac:dyDescent="0.35">
      <c r="A34" s="19">
        <v>9</v>
      </c>
      <c r="B34" s="4">
        <v>7014</v>
      </c>
      <c r="C34" s="4">
        <f t="shared" si="5"/>
        <v>7014</v>
      </c>
      <c r="D34" s="5"/>
      <c r="E34" s="117">
        <f t="shared" si="1"/>
        <v>0</v>
      </c>
      <c r="F34" s="29">
        <f>B34-B17</f>
        <v>7014</v>
      </c>
      <c r="G34" s="133" t="s">
        <v>37</v>
      </c>
      <c r="H34" s="134"/>
      <c r="I34" s="134"/>
      <c r="J34" s="134"/>
      <c r="K34" s="134"/>
      <c r="L34" s="127"/>
      <c r="M34" s="19">
        <v>9</v>
      </c>
      <c r="N34" s="4">
        <v>7003</v>
      </c>
      <c r="O34" s="4">
        <f t="shared" si="7"/>
        <v>7001</v>
      </c>
      <c r="P34" s="41"/>
      <c r="Q34" s="117">
        <f t="shared" si="0"/>
        <v>2</v>
      </c>
      <c r="R34" s="44">
        <f>N34-N17</f>
        <v>7003</v>
      </c>
      <c r="S34" s="19">
        <v>9</v>
      </c>
      <c r="T34" s="92">
        <v>6714</v>
      </c>
      <c r="U34" s="55">
        <f>P70</f>
        <v>6721</v>
      </c>
      <c r="V34" s="77"/>
      <c r="W34" s="104">
        <f>T34-U34-V34</f>
        <v>-7</v>
      </c>
      <c r="X34" s="58">
        <f>T34-T17</f>
        <v>6714</v>
      </c>
      <c r="Y34" s="38">
        <v>9</v>
      </c>
      <c r="Z34" s="6"/>
      <c r="AA34" s="6">
        <f t="shared" si="9"/>
        <v>6895</v>
      </c>
      <c r="AB34" s="5"/>
      <c r="AC34" s="8">
        <f t="shared" si="2"/>
        <v>-6895</v>
      </c>
      <c r="AD34" s="29">
        <f>Z34-Z17</f>
        <v>0</v>
      </c>
    </row>
    <row r="35" spans="1:30" x14ac:dyDescent="0.3">
      <c r="A35" s="19">
        <v>10</v>
      </c>
      <c r="B35" s="4">
        <v>6972</v>
      </c>
      <c r="C35" s="4">
        <f t="shared" si="5"/>
        <v>6972</v>
      </c>
      <c r="D35" s="5"/>
      <c r="E35" s="117">
        <f t="shared" si="1"/>
        <v>0</v>
      </c>
      <c r="F35" s="29">
        <f>B35-B16</f>
        <v>6972</v>
      </c>
      <c r="G35" s="135"/>
      <c r="H35" s="136"/>
      <c r="I35" s="136"/>
      <c r="J35" s="136"/>
      <c r="K35" s="136"/>
      <c r="L35" s="128"/>
      <c r="M35" s="19">
        <v>10</v>
      </c>
      <c r="N35" s="4">
        <v>6960</v>
      </c>
      <c r="O35" s="4">
        <f t="shared" si="7"/>
        <v>6958</v>
      </c>
      <c r="P35" s="41"/>
      <c r="Q35" s="117">
        <f t="shared" si="0"/>
        <v>2</v>
      </c>
      <c r="R35" s="29">
        <f>N35-N16</f>
        <v>6960</v>
      </c>
      <c r="S35" s="133" t="s">
        <v>42</v>
      </c>
      <c r="T35" s="134"/>
      <c r="U35" s="134"/>
      <c r="V35" s="134"/>
      <c r="W35" s="134"/>
      <c r="X35" s="127"/>
      <c r="Y35" s="38">
        <v>10</v>
      </c>
      <c r="Z35" s="6"/>
      <c r="AA35" s="6">
        <f t="shared" si="9"/>
        <v>6807</v>
      </c>
      <c r="AB35" s="5"/>
      <c r="AC35" s="8">
        <f t="shared" si="2"/>
        <v>-6807</v>
      </c>
      <c r="AD35" s="29">
        <f>Z35-Z16</f>
        <v>0</v>
      </c>
    </row>
    <row r="36" spans="1:30" x14ac:dyDescent="0.3">
      <c r="A36" s="19">
        <v>11</v>
      </c>
      <c r="B36" s="4">
        <v>6904</v>
      </c>
      <c r="C36" s="4">
        <f t="shared" si="5"/>
        <v>6903</v>
      </c>
      <c r="D36" s="5"/>
      <c r="E36" s="117">
        <f t="shared" si="1"/>
        <v>1</v>
      </c>
      <c r="F36" s="29">
        <f>B36-B15</f>
        <v>6904</v>
      </c>
      <c r="G36" s="135"/>
      <c r="H36" s="136"/>
      <c r="I36" s="136"/>
      <c r="J36" s="136"/>
      <c r="K36" s="136"/>
      <c r="L36" s="128"/>
      <c r="M36" s="19">
        <v>11</v>
      </c>
      <c r="N36" s="4">
        <v>6896</v>
      </c>
      <c r="O36" s="4">
        <f t="shared" si="7"/>
        <v>6895</v>
      </c>
      <c r="P36" s="41"/>
      <c r="Q36" s="117">
        <f t="shared" si="0"/>
        <v>1</v>
      </c>
      <c r="R36" s="29">
        <f>N36-N15</f>
        <v>6896</v>
      </c>
      <c r="S36" s="135"/>
      <c r="T36" s="136"/>
      <c r="U36" s="136"/>
      <c r="V36" s="136"/>
      <c r="W36" s="136"/>
      <c r="X36" s="128"/>
      <c r="Y36" s="38">
        <v>11</v>
      </c>
      <c r="Z36" s="6"/>
      <c r="AA36" s="6">
        <f t="shared" si="9"/>
        <v>6811</v>
      </c>
      <c r="AB36" s="5"/>
      <c r="AC36" s="8">
        <f t="shared" si="2"/>
        <v>-6811</v>
      </c>
      <c r="AD36" s="29">
        <f>Z36-Z15</f>
        <v>0</v>
      </c>
    </row>
    <row r="37" spans="1:30" x14ac:dyDescent="0.3">
      <c r="A37" s="19">
        <v>12</v>
      </c>
      <c r="B37" s="4">
        <v>6898</v>
      </c>
      <c r="C37" s="4">
        <f t="shared" si="5"/>
        <v>6896</v>
      </c>
      <c r="D37" s="5"/>
      <c r="E37" s="117">
        <f t="shared" si="1"/>
        <v>2</v>
      </c>
      <c r="F37" s="29">
        <f>B37-B14</f>
        <v>6898</v>
      </c>
      <c r="G37" s="135"/>
      <c r="H37" s="136"/>
      <c r="I37" s="136"/>
      <c r="J37" s="136"/>
      <c r="K37" s="136"/>
      <c r="L37" s="128"/>
      <c r="M37" s="19">
        <v>12</v>
      </c>
      <c r="N37" s="4">
        <v>6888</v>
      </c>
      <c r="O37" s="4">
        <f t="shared" si="7"/>
        <v>6887</v>
      </c>
      <c r="P37" s="41"/>
      <c r="Q37" s="117">
        <f t="shared" si="0"/>
        <v>1</v>
      </c>
      <c r="R37" s="29">
        <f>N37-N14</f>
        <v>6888</v>
      </c>
      <c r="S37" s="135"/>
      <c r="T37" s="136"/>
      <c r="U37" s="136"/>
      <c r="V37" s="136"/>
      <c r="W37" s="136"/>
      <c r="X37" s="128"/>
      <c r="Y37" s="38">
        <v>12</v>
      </c>
      <c r="Z37" s="6"/>
      <c r="AA37" s="6">
        <f t="shared" si="9"/>
        <v>6833</v>
      </c>
      <c r="AB37" s="5"/>
      <c r="AC37" s="8">
        <f t="shared" si="2"/>
        <v>-6833</v>
      </c>
      <c r="AD37" s="29">
        <f>Z37-Z14</f>
        <v>0</v>
      </c>
    </row>
    <row r="38" spans="1:30" ht="17.25" thickBot="1" x14ac:dyDescent="0.35">
      <c r="A38" s="19">
        <v>13</v>
      </c>
      <c r="B38" s="4">
        <v>6830</v>
      </c>
      <c r="C38" s="4">
        <f t="shared" si="5"/>
        <v>6832</v>
      </c>
      <c r="D38" s="5"/>
      <c r="E38" s="117">
        <f t="shared" si="1"/>
        <v>-2</v>
      </c>
      <c r="F38" s="29">
        <f>B38-B13</f>
        <v>6830</v>
      </c>
      <c r="G38" s="135"/>
      <c r="H38" s="136"/>
      <c r="I38" s="136"/>
      <c r="J38" s="136"/>
      <c r="K38" s="136"/>
      <c r="L38" s="128"/>
      <c r="M38" s="19">
        <v>13</v>
      </c>
      <c r="N38" s="4">
        <v>6830</v>
      </c>
      <c r="O38" s="4">
        <f t="shared" si="7"/>
        <v>6831</v>
      </c>
      <c r="P38" s="41"/>
      <c r="Q38" s="117">
        <f t="shared" si="0"/>
        <v>-1</v>
      </c>
      <c r="R38" s="29">
        <f>N38-N13</f>
        <v>6830</v>
      </c>
      <c r="S38" s="135"/>
      <c r="T38" s="136"/>
      <c r="U38" s="136"/>
      <c r="V38" s="136"/>
      <c r="W38" s="136"/>
      <c r="X38" s="128"/>
      <c r="Y38" s="49">
        <v>13</v>
      </c>
      <c r="Z38" s="47"/>
      <c r="AA38" s="47">
        <f t="shared" si="9"/>
        <v>6914</v>
      </c>
      <c r="AB38" s="36"/>
      <c r="AC38" s="48">
        <f t="shared" si="2"/>
        <v>-6914</v>
      </c>
      <c r="AD38" s="37">
        <f>Z38-Z13</f>
        <v>0</v>
      </c>
    </row>
    <row r="39" spans="1:30" x14ac:dyDescent="0.3">
      <c r="A39" s="19">
        <v>14</v>
      </c>
      <c r="B39" s="4">
        <v>6804</v>
      </c>
      <c r="C39" s="4">
        <f t="shared" si="5"/>
        <v>6807</v>
      </c>
      <c r="D39" s="5"/>
      <c r="E39" s="117">
        <f t="shared" si="1"/>
        <v>-3</v>
      </c>
      <c r="F39" s="29">
        <f>B39-B12</f>
        <v>6804</v>
      </c>
      <c r="G39" s="135"/>
      <c r="H39" s="136"/>
      <c r="I39" s="136"/>
      <c r="J39" s="136"/>
      <c r="K39" s="136"/>
      <c r="L39" s="128"/>
      <c r="M39" s="19">
        <v>14</v>
      </c>
      <c r="N39" s="4">
        <v>6806</v>
      </c>
      <c r="O39" s="4">
        <f t="shared" si="7"/>
        <v>6806</v>
      </c>
      <c r="P39" s="41"/>
      <c r="Q39" s="117">
        <f t="shared" si="0"/>
        <v>0</v>
      </c>
      <c r="R39" s="29">
        <f>N39-N12</f>
        <v>6806</v>
      </c>
      <c r="S39" s="135"/>
      <c r="T39" s="136"/>
      <c r="U39" s="136"/>
      <c r="V39" s="136"/>
      <c r="W39" s="136"/>
      <c r="X39" s="128"/>
      <c r="Y39" s="133" t="s">
        <v>36</v>
      </c>
      <c r="Z39" s="134"/>
      <c r="AA39" s="134"/>
      <c r="AB39" s="134"/>
      <c r="AC39" s="134"/>
      <c r="AD39" s="127"/>
    </row>
    <row r="40" spans="1:30" x14ac:dyDescent="0.3">
      <c r="A40" s="19">
        <v>15</v>
      </c>
      <c r="B40" s="4">
        <v>6811</v>
      </c>
      <c r="C40" s="4">
        <f t="shared" si="5"/>
        <v>6798</v>
      </c>
      <c r="D40" s="5"/>
      <c r="E40" s="117">
        <f t="shared" si="1"/>
        <v>13</v>
      </c>
      <c r="F40" s="29">
        <f>B40-B11</f>
        <v>6811</v>
      </c>
      <c r="G40" s="135"/>
      <c r="H40" s="136"/>
      <c r="I40" s="136"/>
      <c r="J40" s="136"/>
      <c r="K40" s="136"/>
      <c r="L40" s="128"/>
      <c r="M40" s="19">
        <v>15</v>
      </c>
      <c r="N40" s="4">
        <v>6792</v>
      </c>
      <c r="O40" s="4">
        <f t="shared" si="7"/>
        <v>6792</v>
      </c>
      <c r="P40" s="41"/>
      <c r="Q40" s="117">
        <f t="shared" si="0"/>
        <v>0</v>
      </c>
      <c r="R40" s="29">
        <f>N40-N11</f>
        <v>6792</v>
      </c>
      <c r="S40" s="135"/>
      <c r="T40" s="136"/>
      <c r="U40" s="136"/>
      <c r="V40" s="136"/>
      <c r="W40" s="136"/>
      <c r="X40" s="128"/>
      <c r="Y40" s="135"/>
      <c r="Z40" s="136"/>
      <c r="AA40" s="136"/>
      <c r="AB40" s="136"/>
      <c r="AC40" s="136"/>
      <c r="AD40" s="128"/>
    </row>
    <row r="41" spans="1:30" x14ac:dyDescent="0.3">
      <c r="A41" s="19">
        <v>16</v>
      </c>
      <c r="B41" s="4">
        <v>6800</v>
      </c>
      <c r="C41" s="4">
        <f t="shared" si="5"/>
        <v>6818</v>
      </c>
      <c r="D41" s="5"/>
      <c r="E41" s="117">
        <f t="shared" si="1"/>
        <v>-18</v>
      </c>
      <c r="F41" s="29">
        <f>B41-B10</f>
        <v>6800</v>
      </c>
      <c r="G41" s="135"/>
      <c r="H41" s="136"/>
      <c r="I41" s="136"/>
      <c r="J41" s="136"/>
      <c r="K41" s="136"/>
      <c r="L41" s="128"/>
      <c r="M41" s="19">
        <v>16</v>
      </c>
      <c r="N41" s="4">
        <v>6808</v>
      </c>
      <c r="O41" s="4">
        <f t="shared" si="7"/>
        <v>6808</v>
      </c>
      <c r="P41" s="41"/>
      <c r="Q41" s="117">
        <f t="shared" si="0"/>
        <v>0</v>
      </c>
      <c r="R41" s="29">
        <f>N41-N10</f>
        <v>6808</v>
      </c>
      <c r="S41" s="135"/>
      <c r="T41" s="136"/>
      <c r="U41" s="136"/>
      <c r="V41" s="136"/>
      <c r="W41" s="136"/>
      <c r="X41" s="128"/>
      <c r="Y41" s="135"/>
      <c r="Z41" s="136"/>
      <c r="AA41" s="136"/>
      <c r="AB41" s="136"/>
      <c r="AC41" s="136"/>
      <c r="AD41" s="128"/>
    </row>
    <row r="42" spans="1:30" x14ac:dyDescent="0.3">
      <c r="A42" s="23">
        <v>17</v>
      </c>
      <c r="B42" s="15">
        <v>6677</v>
      </c>
      <c r="C42" s="15">
        <f t="shared" si="5"/>
        <v>6671</v>
      </c>
      <c r="D42" s="5"/>
      <c r="E42" s="118">
        <f t="shared" si="1"/>
        <v>6</v>
      </c>
      <c r="F42" s="29">
        <f>B42-B9</f>
        <v>6677</v>
      </c>
      <c r="G42" s="135"/>
      <c r="H42" s="136"/>
      <c r="I42" s="136"/>
      <c r="J42" s="136"/>
      <c r="K42" s="136"/>
      <c r="L42" s="128"/>
      <c r="M42" s="23">
        <v>17</v>
      </c>
      <c r="N42" s="15">
        <v>6677</v>
      </c>
      <c r="O42" s="15">
        <f>Y67</f>
        <v>6667</v>
      </c>
      <c r="P42" s="5"/>
      <c r="Q42" s="118">
        <f t="shared" si="0"/>
        <v>10</v>
      </c>
      <c r="R42" s="29">
        <f>N42-N9</f>
        <v>6677</v>
      </c>
      <c r="S42" s="135"/>
      <c r="T42" s="136"/>
      <c r="U42" s="136"/>
      <c r="V42" s="136"/>
      <c r="W42" s="136"/>
      <c r="X42" s="128"/>
      <c r="Y42" s="135"/>
      <c r="Z42" s="136"/>
      <c r="AA42" s="136"/>
      <c r="AB42" s="136"/>
      <c r="AC42" s="136"/>
      <c r="AD42" s="128"/>
    </row>
    <row r="43" spans="1:30" ht="17.25" thickBot="1" x14ac:dyDescent="0.35">
      <c r="A43" s="54">
        <v>18</v>
      </c>
      <c r="B43" s="55">
        <v>6655</v>
      </c>
      <c r="C43" s="55">
        <f t="shared" si="5"/>
        <v>6646</v>
      </c>
      <c r="D43" s="56"/>
      <c r="E43" s="119">
        <f t="shared" si="1"/>
        <v>9</v>
      </c>
      <c r="F43" s="58">
        <f>B43-B8</f>
        <v>6655</v>
      </c>
      <c r="G43" s="137"/>
      <c r="H43" s="138"/>
      <c r="I43" s="138"/>
      <c r="J43" s="138"/>
      <c r="K43" s="138"/>
      <c r="L43" s="139"/>
      <c r="M43" s="54">
        <v>18</v>
      </c>
      <c r="N43" s="55">
        <v>6660</v>
      </c>
      <c r="O43" s="55">
        <f>Y68</f>
        <v>6651</v>
      </c>
      <c r="P43" s="56"/>
      <c r="Q43" s="119">
        <f t="shared" si="0"/>
        <v>9</v>
      </c>
      <c r="R43" s="58">
        <f>N43-N8</f>
        <v>6660</v>
      </c>
      <c r="S43" s="137"/>
      <c r="T43" s="138"/>
      <c r="U43" s="138"/>
      <c r="V43" s="138"/>
      <c r="W43" s="138"/>
      <c r="X43" s="139"/>
      <c r="Y43" s="137"/>
      <c r="Z43" s="138"/>
      <c r="AA43" s="138"/>
      <c r="AB43" s="138"/>
      <c r="AC43" s="138"/>
      <c r="AD43" s="139"/>
    </row>
    <row r="48" spans="1:30" ht="17.25" thickBot="1" x14ac:dyDescent="0.35"/>
    <row r="49" spans="1:34" x14ac:dyDescent="0.3">
      <c r="A49" s="107" t="s">
        <v>3</v>
      </c>
      <c r="B49" s="108"/>
      <c r="C49" s="108"/>
      <c r="D49" s="108"/>
      <c r="E49" s="108"/>
      <c r="F49" s="108"/>
      <c r="G49" s="109"/>
      <c r="I49" s="107" t="s">
        <v>18</v>
      </c>
      <c r="J49" s="108"/>
      <c r="K49" s="108"/>
      <c r="L49" s="108"/>
      <c r="M49" s="108"/>
      <c r="N49" s="108"/>
      <c r="O49" s="109"/>
      <c r="R49" s="107" t="s">
        <v>19</v>
      </c>
      <c r="S49" s="108"/>
      <c r="T49" s="108"/>
      <c r="U49" s="108"/>
      <c r="V49" s="108"/>
      <c r="W49" s="108"/>
      <c r="X49" s="108"/>
      <c r="Y49" s="109"/>
      <c r="AA49" s="121" t="s">
        <v>4</v>
      </c>
      <c r="AB49" s="122"/>
      <c r="AC49" s="122"/>
      <c r="AD49" s="122"/>
      <c r="AE49" s="122"/>
      <c r="AF49" s="122"/>
      <c r="AG49" s="122"/>
      <c r="AH49" s="123"/>
    </row>
    <row r="50" spans="1:34" x14ac:dyDescent="0.3">
      <c r="A50" s="19"/>
      <c r="B50" s="4" t="s">
        <v>11</v>
      </c>
      <c r="C50" s="4" t="s">
        <v>31</v>
      </c>
      <c r="D50" s="4" t="s">
        <v>32</v>
      </c>
      <c r="E50" s="4" t="s">
        <v>13</v>
      </c>
      <c r="F50" s="4" t="s">
        <v>14</v>
      </c>
      <c r="G50" s="20" t="s">
        <v>15</v>
      </c>
      <c r="I50" s="19"/>
      <c r="J50" s="4" t="s">
        <v>11</v>
      </c>
      <c r="K50" s="4" t="s">
        <v>31</v>
      </c>
      <c r="L50" s="4" t="s">
        <v>32</v>
      </c>
      <c r="M50" s="4" t="s">
        <v>13</v>
      </c>
      <c r="N50" s="4" t="s">
        <v>14</v>
      </c>
      <c r="O50" s="20" t="s">
        <v>15</v>
      </c>
      <c r="R50" s="19"/>
      <c r="S50" s="4" t="s">
        <v>11</v>
      </c>
      <c r="T50" s="4" t="s">
        <v>31</v>
      </c>
      <c r="U50" s="4" t="s">
        <v>12</v>
      </c>
      <c r="V50" s="4" t="s">
        <v>35</v>
      </c>
      <c r="W50" s="4" t="s">
        <v>38</v>
      </c>
      <c r="X50" s="4" t="s">
        <v>14</v>
      </c>
      <c r="Y50" s="20" t="s">
        <v>15</v>
      </c>
      <c r="AA50" s="34"/>
      <c r="AB50" s="4" t="s">
        <v>11</v>
      </c>
      <c r="AC50" s="4" t="s">
        <v>16</v>
      </c>
      <c r="AD50" s="4" t="s">
        <v>17</v>
      </c>
      <c r="AE50" s="4" t="s">
        <v>13</v>
      </c>
      <c r="AF50" s="4" t="s">
        <v>34</v>
      </c>
      <c r="AG50" s="4" t="s">
        <v>14</v>
      </c>
      <c r="AH50" s="20" t="s">
        <v>15</v>
      </c>
    </row>
    <row r="51" spans="1:34" x14ac:dyDescent="0.3">
      <c r="A51" s="19">
        <v>1</v>
      </c>
      <c r="B51" s="10">
        <v>194</v>
      </c>
      <c r="C51" s="9">
        <v>1112</v>
      </c>
      <c r="D51" s="9">
        <v>1248</v>
      </c>
      <c r="E51" s="11">
        <v>4522</v>
      </c>
      <c r="F51" s="12">
        <v>-54</v>
      </c>
      <c r="G51" s="30">
        <f>B51+C51+D51+E51+F51+$W$4+$U$4</f>
        <v>7542</v>
      </c>
      <c r="I51" s="19">
        <v>1</v>
      </c>
      <c r="J51" s="10">
        <v>166</v>
      </c>
      <c r="K51" s="4">
        <f>C51</f>
        <v>1112</v>
      </c>
      <c r="L51" s="4">
        <f>D51</f>
        <v>1248</v>
      </c>
      <c r="M51" s="4">
        <f>E51</f>
        <v>4522</v>
      </c>
      <c r="N51" s="12">
        <v>-54</v>
      </c>
      <c r="O51" s="30">
        <f t="shared" ref="O51:O58" si="10">J51+K51+L51+M51+N51+$W$4+$U$4</f>
        <v>7514</v>
      </c>
      <c r="R51" s="19">
        <v>1</v>
      </c>
      <c r="S51" s="10">
        <v>688</v>
      </c>
      <c r="T51" s="9">
        <v>544</v>
      </c>
      <c r="U51" s="9">
        <v>1117</v>
      </c>
      <c r="V51" s="52"/>
      <c r="W51" s="11">
        <v>4663</v>
      </c>
      <c r="X51" s="12">
        <v>-40</v>
      </c>
      <c r="Y51" s="30">
        <f>S51+T51+U51+V51+W51+X51+$AC$4+$U$4</f>
        <v>7492</v>
      </c>
      <c r="AA51" s="34">
        <v>1</v>
      </c>
      <c r="AB51" s="10">
        <v>908</v>
      </c>
      <c r="AC51" s="9">
        <v>1576</v>
      </c>
      <c r="AD51" s="9">
        <v>2328</v>
      </c>
      <c r="AE51" s="11">
        <v>2962</v>
      </c>
      <c r="AF51" s="93">
        <v>60</v>
      </c>
      <c r="AG51" s="12"/>
      <c r="AH51" s="30">
        <f>AB51+AC51+AD51+AE51+AF51+AG51</f>
        <v>7834</v>
      </c>
    </row>
    <row r="52" spans="1:34" x14ac:dyDescent="0.3">
      <c r="A52" s="19">
        <v>2</v>
      </c>
      <c r="B52" s="10">
        <v>187</v>
      </c>
      <c r="C52" s="9">
        <v>1018</v>
      </c>
      <c r="D52" s="4">
        <f>D51</f>
        <v>1248</v>
      </c>
      <c r="E52" s="4">
        <f>E51</f>
        <v>4522</v>
      </c>
      <c r="F52" s="12">
        <v>-54</v>
      </c>
      <c r="G52" s="30">
        <f t="shared" ref="G52:G58" si="11">B52+C52+D52+E52+F52+$W$4+$U$4</f>
        <v>7441</v>
      </c>
      <c r="I52" s="19">
        <v>2</v>
      </c>
      <c r="J52" s="10">
        <v>157</v>
      </c>
      <c r="K52" s="4">
        <f t="shared" ref="K52:K58" si="12">C52</f>
        <v>1018</v>
      </c>
      <c r="L52" s="4">
        <f>D51</f>
        <v>1248</v>
      </c>
      <c r="M52" s="4">
        <f>M51</f>
        <v>4522</v>
      </c>
      <c r="N52" s="12">
        <v>-54</v>
      </c>
      <c r="O52" s="30">
        <f t="shared" si="10"/>
        <v>7411</v>
      </c>
      <c r="R52" s="19">
        <v>2</v>
      </c>
      <c r="S52" s="10">
        <v>596</v>
      </c>
      <c r="T52" s="9">
        <v>525</v>
      </c>
      <c r="U52" s="4">
        <f>U51</f>
        <v>1117</v>
      </c>
      <c r="V52" s="4"/>
      <c r="W52" s="4">
        <f>W51</f>
        <v>4663</v>
      </c>
      <c r="X52" s="12">
        <v>-40</v>
      </c>
      <c r="Y52" s="30">
        <f t="shared" ref="Y52:Y58" si="13">S52+T52+U52+V52+W52+X52+$AC$4+$U$4</f>
        <v>7381</v>
      </c>
      <c r="AA52" s="34">
        <v>2</v>
      </c>
      <c r="AB52" s="10">
        <v>657</v>
      </c>
      <c r="AC52" s="4">
        <f>AC51</f>
        <v>1576</v>
      </c>
      <c r="AD52" s="4">
        <f>AD51</f>
        <v>2328</v>
      </c>
      <c r="AE52" s="4">
        <f>AE51</f>
        <v>2962</v>
      </c>
      <c r="AF52" s="4">
        <f>AF51</f>
        <v>60</v>
      </c>
      <c r="AG52" s="12"/>
      <c r="AH52" s="30">
        <f t="shared" ref="AH52:AH63" si="14">AB52+AC52+AD52+AE52+AF52+AG52</f>
        <v>7583</v>
      </c>
    </row>
    <row r="53" spans="1:34" x14ac:dyDescent="0.3">
      <c r="A53" s="19">
        <v>3</v>
      </c>
      <c r="B53" s="10">
        <v>183</v>
      </c>
      <c r="C53" s="9">
        <v>1033</v>
      </c>
      <c r="D53" s="9">
        <v>1200</v>
      </c>
      <c r="E53" s="4">
        <f>E51</f>
        <v>4522</v>
      </c>
      <c r="F53" s="12">
        <v>-54</v>
      </c>
      <c r="G53" s="30">
        <f t="shared" si="11"/>
        <v>7404</v>
      </c>
      <c r="I53" s="19">
        <v>3</v>
      </c>
      <c r="J53" s="10">
        <v>154</v>
      </c>
      <c r="K53" s="4">
        <f t="shared" si="12"/>
        <v>1033</v>
      </c>
      <c r="L53" s="4">
        <f>D53</f>
        <v>1200</v>
      </c>
      <c r="M53" s="4">
        <f>M51</f>
        <v>4522</v>
      </c>
      <c r="N53" s="12">
        <v>-54</v>
      </c>
      <c r="O53" s="30">
        <f t="shared" si="10"/>
        <v>7375</v>
      </c>
      <c r="R53" s="19">
        <v>3</v>
      </c>
      <c r="S53" s="10">
        <v>514</v>
      </c>
      <c r="T53" s="9">
        <v>622</v>
      </c>
      <c r="U53" s="9">
        <v>1068</v>
      </c>
      <c r="V53" s="4"/>
      <c r="W53" s="4">
        <f>W51</f>
        <v>4663</v>
      </c>
      <c r="X53" s="12">
        <v>-40</v>
      </c>
      <c r="Y53" s="30">
        <f t="shared" si="13"/>
        <v>7347</v>
      </c>
      <c r="AA53" s="34">
        <v>3</v>
      </c>
      <c r="AB53" s="10">
        <v>847</v>
      </c>
      <c r="AC53" s="9">
        <v>1213</v>
      </c>
      <c r="AD53" s="4">
        <f>AD51</f>
        <v>2328</v>
      </c>
      <c r="AE53" s="4">
        <f>AE51</f>
        <v>2962</v>
      </c>
      <c r="AF53" s="4">
        <f>AF51</f>
        <v>60</v>
      </c>
      <c r="AG53" s="12"/>
      <c r="AH53" s="30">
        <f t="shared" si="14"/>
        <v>7410</v>
      </c>
    </row>
    <row r="54" spans="1:34" x14ac:dyDescent="0.3">
      <c r="A54" s="19">
        <v>4</v>
      </c>
      <c r="B54" s="10">
        <v>202</v>
      </c>
      <c r="C54" s="9">
        <v>1046</v>
      </c>
      <c r="D54" s="4">
        <f>D53</f>
        <v>1200</v>
      </c>
      <c r="E54" s="4">
        <f>E51</f>
        <v>4522</v>
      </c>
      <c r="F54" s="12">
        <v>-54</v>
      </c>
      <c r="G54" s="30">
        <f t="shared" si="11"/>
        <v>7436</v>
      </c>
      <c r="I54" s="19">
        <v>4</v>
      </c>
      <c r="J54" s="10">
        <v>176</v>
      </c>
      <c r="K54" s="4">
        <f t="shared" si="12"/>
        <v>1046</v>
      </c>
      <c r="L54" s="4">
        <f>D53</f>
        <v>1200</v>
      </c>
      <c r="M54" s="4">
        <f>M51</f>
        <v>4522</v>
      </c>
      <c r="N54" s="12">
        <v>-54</v>
      </c>
      <c r="O54" s="30">
        <f t="shared" si="10"/>
        <v>7410</v>
      </c>
      <c r="R54" s="19">
        <v>4</v>
      </c>
      <c r="S54" s="10">
        <v>490</v>
      </c>
      <c r="T54" s="9">
        <v>693</v>
      </c>
      <c r="U54" s="4">
        <f>U53</f>
        <v>1068</v>
      </c>
      <c r="V54" s="4"/>
      <c r="W54" s="4">
        <f>W51</f>
        <v>4663</v>
      </c>
      <c r="X54" s="12">
        <v>-40</v>
      </c>
      <c r="Y54" s="30">
        <f t="shared" si="13"/>
        <v>7394</v>
      </c>
      <c r="AA54" s="34">
        <v>4</v>
      </c>
      <c r="AB54" s="10">
        <v>801</v>
      </c>
      <c r="AC54" s="4">
        <f>AC53</f>
        <v>1213</v>
      </c>
      <c r="AD54" s="4">
        <f>AD51</f>
        <v>2328</v>
      </c>
      <c r="AE54" s="4">
        <f>AE51</f>
        <v>2962</v>
      </c>
      <c r="AF54" s="4">
        <f>AF51</f>
        <v>60</v>
      </c>
      <c r="AG54" s="12"/>
      <c r="AH54" s="30">
        <f t="shared" si="14"/>
        <v>7364</v>
      </c>
    </row>
    <row r="55" spans="1:34" x14ac:dyDescent="0.3">
      <c r="A55" s="19">
        <v>5</v>
      </c>
      <c r="B55" s="10">
        <v>168</v>
      </c>
      <c r="C55" s="9">
        <v>1000</v>
      </c>
      <c r="D55" s="9">
        <v>1081</v>
      </c>
      <c r="E55" s="11">
        <v>4636</v>
      </c>
      <c r="F55" s="12">
        <v>-54</v>
      </c>
      <c r="G55" s="30">
        <f t="shared" si="11"/>
        <v>7351</v>
      </c>
      <c r="I55" s="19">
        <v>5</v>
      </c>
      <c r="J55" s="10">
        <v>142</v>
      </c>
      <c r="K55" s="4">
        <f t="shared" si="12"/>
        <v>1000</v>
      </c>
      <c r="L55" s="4">
        <f>D55</f>
        <v>1081</v>
      </c>
      <c r="M55" s="4">
        <f>E55</f>
        <v>4636</v>
      </c>
      <c r="N55" s="12">
        <v>-54</v>
      </c>
      <c r="O55" s="30">
        <f t="shared" si="10"/>
        <v>7325</v>
      </c>
      <c r="R55" s="19">
        <v>5</v>
      </c>
      <c r="S55" s="10">
        <v>391</v>
      </c>
      <c r="T55" s="9">
        <v>709</v>
      </c>
      <c r="U55" s="9">
        <v>937</v>
      </c>
      <c r="V55" s="52"/>
      <c r="W55" s="11">
        <v>4787</v>
      </c>
      <c r="X55" s="12">
        <v>-39</v>
      </c>
      <c r="Y55" s="30">
        <f t="shared" si="13"/>
        <v>7305</v>
      </c>
      <c r="AA55" s="34">
        <v>5</v>
      </c>
      <c r="AB55" s="10">
        <v>807</v>
      </c>
      <c r="AC55" s="9">
        <v>1227</v>
      </c>
      <c r="AD55" s="9">
        <v>2164</v>
      </c>
      <c r="AE55" s="4">
        <f>AE51</f>
        <v>2962</v>
      </c>
      <c r="AF55" s="4">
        <f>AF51</f>
        <v>60</v>
      </c>
      <c r="AG55" s="12"/>
      <c r="AH55" s="30">
        <f t="shared" si="14"/>
        <v>7220</v>
      </c>
    </row>
    <row r="56" spans="1:34" x14ac:dyDescent="0.3">
      <c r="A56" s="19">
        <v>6</v>
      </c>
      <c r="B56" s="10">
        <v>176</v>
      </c>
      <c r="C56" s="9">
        <v>880</v>
      </c>
      <c r="D56" s="4">
        <f>D55</f>
        <v>1081</v>
      </c>
      <c r="E56" s="4">
        <f>E55</f>
        <v>4636</v>
      </c>
      <c r="F56" s="12">
        <v>-54</v>
      </c>
      <c r="G56" s="30">
        <f t="shared" si="11"/>
        <v>7239</v>
      </c>
      <c r="I56" s="19">
        <v>6</v>
      </c>
      <c r="J56" s="10">
        <v>152</v>
      </c>
      <c r="K56" s="4">
        <f t="shared" si="12"/>
        <v>880</v>
      </c>
      <c r="L56" s="4">
        <f>D55</f>
        <v>1081</v>
      </c>
      <c r="M56" s="4">
        <f>M55</f>
        <v>4636</v>
      </c>
      <c r="N56" s="12">
        <v>-54</v>
      </c>
      <c r="O56" s="30">
        <f t="shared" si="10"/>
        <v>7215</v>
      </c>
      <c r="R56" s="19">
        <v>6</v>
      </c>
      <c r="S56" s="10">
        <v>366</v>
      </c>
      <c r="T56" s="9">
        <v>622</v>
      </c>
      <c r="U56" s="4">
        <f>U55</f>
        <v>937</v>
      </c>
      <c r="V56" s="4"/>
      <c r="W56" s="4">
        <f>W55</f>
        <v>4787</v>
      </c>
      <c r="X56" s="12">
        <v>-39</v>
      </c>
      <c r="Y56" s="30">
        <f t="shared" si="13"/>
        <v>7193</v>
      </c>
      <c r="AA56" s="34">
        <v>6</v>
      </c>
      <c r="AB56" s="10">
        <v>649</v>
      </c>
      <c r="AC56" s="4">
        <f>AC55</f>
        <v>1227</v>
      </c>
      <c r="AD56" s="4">
        <f>AD55</f>
        <v>2164</v>
      </c>
      <c r="AE56" s="4">
        <f>AE51</f>
        <v>2962</v>
      </c>
      <c r="AF56" s="93">
        <v>50</v>
      </c>
      <c r="AG56" s="12"/>
      <c r="AH56" s="30">
        <f t="shared" si="14"/>
        <v>7052</v>
      </c>
    </row>
    <row r="57" spans="1:34" x14ac:dyDescent="0.3">
      <c r="A57" s="19">
        <v>7</v>
      </c>
      <c r="B57" s="10">
        <v>164</v>
      </c>
      <c r="C57" s="9">
        <v>852</v>
      </c>
      <c r="D57" s="9">
        <v>1066</v>
      </c>
      <c r="E57" s="4">
        <f>E55</f>
        <v>4636</v>
      </c>
      <c r="F57" s="12">
        <v>-54</v>
      </c>
      <c r="G57" s="30">
        <f t="shared" si="11"/>
        <v>7184</v>
      </c>
      <c r="I57" s="19">
        <v>7</v>
      </c>
      <c r="J57" s="10">
        <v>141</v>
      </c>
      <c r="K57" s="4">
        <f t="shared" si="12"/>
        <v>852</v>
      </c>
      <c r="L57" s="4">
        <f>D57</f>
        <v>1066</v>
      </c>
      <c r="M57" s="4">
        <f>M55</f>
        <v>4636</v>
      </c>
      <c r="N57" s="12">
        <v>-54</v>
      </c>
      <c r="O57" s="30">
        <f t="shared" si="10"/>
        <v>7161</v>
      </c>
      <c r="R57" s="19">
        <v>7</v>
      </c>
      <c r="S57" s="10">
        <v>354</v>
      </c>
      <c r="T57" s="9">
        <v>594</v>
      </c>
      <c r="U57" s="9">
        <v>929</v>
      </c>
      <c r="V57" s="4"/>
      <c r="W57" s="4">
        <f>W55</f>
        <v>4787</v>
      </c>
      <c r="X57" s="12">
        <v>-39</v>
      </c>
      <c r="Y57" s="30">
        <f t="shared" si="13"/>
        <v>7145</v>
      </c>
      <c r="AA57" s="34">
        <v>7</v>
      </c>
      <c r="AB57" s="10">
        <v>640</v>
      </c>
      <c r="AC57" s="9">
        <v>1165</v>
      </c>
      <c r="AD57" s="4">
        <f>AD56</f>
        <v>2164</v>
      </c>
      <c r="AE57" s="4">
        <f>AE51</f>
        <v>2962</v>
      </c>
      <c r="AF57" s="4">
        <f>AF56</f>
        <v>50</v>
      </c>
      <c r="AG57" s="12"/>
      <c r="AH57" s="30">
        <f t="shared" si="14"/>
        <v>6981</v>
      </c>
    </row>
    <row r="58" spans="1:34" ht="17.25" thickBot="1" x14ac:dyDescent="0.35">
      <c r="A58" s="19">
        <v>8</v>
      </c>
      <c r="B58" s="10">
        <v>207</v>
      </c>
      <c r="C58" s="9">
        <v>806</v>
      </c>
      <c r="D58" s="4">
        <f>D57</f>
        <v>1066</v>
      </c>
      <c r="E58" s="4">
        <f>E55</f>
        <v>4636</v>
      </c>
      <c r="F58" s="12">
        <v>-54</v>
      </c>
      <c r="G58" s="30">
        <f t="shared" si="11"/>
        <v>7181</v>
      </c>
      <c r="I58" s="21">
        <v>8</v>
      </c>
      <c r="J58" s="31">
        <v>190</v>
      </c>
      <c r="K58" s="22">
        <f t="shared" si="12"/>
        <v>806</v>
      </c>
      <c r="L58" s="22">
        <f>D57</f>
        <v>1066</v>
      </c>
      <c r="M58" s="22">
        <f>M55</f>
        <v>4636</v>
      </c>
      <c r="N58" s="12">
        <v>-54</v>
      </c>
      <c r="O58" s="32">
        <f t="shared" si="10"/>
        <v>7164</v>
      </c>
      <c r="R58" s="19">
        <v>8</v>
      </c>
      <c r="S58" s="10">
        <v>368</v>
      </c>
      <c r="T58" s="9">
        <v>602</v>
      </c>
      <c r="U58" s="4">
        <f>U57</f>
        <v>929</v>
      </c>
      <c r="V58" s="4"/>
      <c r="W58" s="4">
        <f>W55</f>
        <v>4787</v>
      </c>
      <c r="X58" s="12">
        <v>-39</v>
      </c>
      <c r="Y58" s="30">
        <f t="shared" si="13"/>
        <v>7167</v>
      </c>
      <c r="AA58" s="34">
        <v>8</v>
      </c>
      <c r="AB58" s="10">
        <v>663</v>
      </c>
      <c r="AC58" s="4">
        <f>AC57</f>
        <v>1165</v>
      </c>
      <c r="AD58" s="4">
        <f>AD56</f>
        <v>2164</v>
      </c>
      <c r="AE58" s="4">
        <f>AE51</f>
        <v>2962</v>
      </c>
      <c r="AF58" s="4">
        <f>AF56</f>
        <v>50</v>
      </c>
      <c r="AG58" s="12"/>
      <c r="AH58" s="30">
        <f t="shared" si="14"/>
        <v>7004</v>
      </c>
    </row>
    <row r="59" spans="1:34" ht="17.25" thickBot="1" x14ac:dyDescent="0.35">
      <c r="A59" s="19">
        <v>9</v>
      </c>
      <c r="B59" s="10">
        <v>235</v>
      </c>
      <c r="C59" s="9">
        <v>691</v>
      </c>
      <c r="D59" s="9">
        <v>1068</v>
      </c>
      <c r="E59" s="11">
        <v>4579</v>
      </c>
      <c r="F59" s="12">
        <v>-46</v>
      </c>
      <c r="G59" s="30">
        <f t="shared" ref="G59:G66" si="15">B59+C59+D59+E59+F59+$Y$4+$U$4</f>
        <v>7014</v>
      </c>
      <c r="R59" s="19">
        <v>9</v>
      </c>
      <c r="S59" s="10">
        <v>224</v>
      </c>
      <c r="T59" s="9">
        <v>656</v>
      </c>
      <c r="U59" s="9">
        <v>1025</v>
      </c>
      <c r="V59" s="52"/>
      <c r="W59" s="11">
        <v>4612</v>
      </c>
      <c r="X59" s="12">
        <v>-36</v>
      </c>
      <c r="Y59" s="30">
        <f t="shared" ref="Y59:Y66" si="16">S59+T59+U59+W59+X59+V59+$AC$4+$U$4</f>
        <v>7001</v>
      </c>
      <c r="AA59" s="34">
        <v>9</v>
      </c>
      <c r="AB59" s="10">
        <v>546</v>
      </c>
      <c r="AC59" s="9">
        <v>704</v>
      </c>
      <c r="AD59" s="9">
        <v>2633</v>
      </c>
      <c r="AE59" s="4">
        <f>AE51</f>
        <v>2962</v>
      </c>
      <c r="AF59" s="4">
        <f>AF56</f>
        <v>50</v>
      </c>
      <c r="AG59" s="12"/>
      <c r="AH59" s="30">
        <f t="shared" si="14"/>
        <v>6895</v>
      </c>
    </row>
    <row r="60" spans="1:34" x14ac:dyDescent="0.3">
      <c r="A60" s="19">
        <v>10</v>
      </c>
      <c r="B60" s="10">
        <v>193</v>
      </c>
      <c r="C60" s="4">
        <f>C59</f>
        <v>691</v>
      </c>
      <c r="D60" s="4">
        <f>D59</f>
        <v>1068</v>
      </c>
      <c r="E60" s="4">
        <f>E59</f>
        <v>4579</v>
      </c>
      <c r="F60" s="12">
        <v>-46</v>
      </c>
      <c r="G60" s="30">
        <f t="shared" si="15"/>
        <v>6972</v>
      </c>
      <c r="I60" s="61" t="s">
        <v>20</v>
      </c>
      <c r="J60" s="62"/>
      <c r="K60" s="62"/>
      <c r="L60" s="62"/>
      <c r="M60" s="62"/>
      <c r="N60" s="62"/>
      <c r="O60" s="62"/>
      <c r="P60" s="63"/>
      <c r="R60" s="19">
        <v>10</v>
      </c>
      <c r="S60" s="10">
        <v>181</v>
      </c>
      <c r="T60" s="4">
        <f>T59</f>
        <v>656</v>
      </c>
      <c r="U60" s="4">
        <f>U59</f>
        <v>1025</v>
      </c>
      <c r="V60" s="4"/>
      <c r="W60" s="4">
        <f>W59</f>
        <v>4612</v>
      </c>
      <c r="X60" s="12">
        <v>-36</v>
      </c>
      <c r="Y60" s="30">
        <f t="shared" si="16"/>
        <v>6958</v>
      </c>
      <c r="AA60" s="34">
        <v>10</v>
      </c>
      <c r="AB60" s="10">
        <v>468</v>
      </c>
      <c r="AC60" s="4">
        <f>AC59</f>
        <v>704</v>
      </c>
      <c r="AD60" s="4">
        <f>AD59</f>
        <v>2633</v>
      </c>
      <c r="AE60" s="4">
        <f>AE51</f>
        <v>2962</v>
      </c>
      <c r="AF60" s="93">
        <v>40</v>
      </c>
      <c r="AG60" s="12"/>
      <c r="AH60" s="30">
        <f t="shared" si="14"/>
        <v>6807</v>
      </c>
    </row>
    <row r="61" spans="1:34" x14ac:dyDescent="0.3">
      <c r="A61" s="19">
        <v>11</v>
      </c>
      <c r="B61" s="10">
        <v>206</v>
      </c>
      <c r="C61" s="9">
        <v>609</v>
      </c>
      <c r="D61" s="4">
        <f>D59</f>
        <v>1068</v>
      </c>
      <c r="E61" s="4">
        <f>E59</f>
        <v>4579</v>
      </c>
      <c r="F61" s="12">
        <v>-46</v>
      </c>
      <c r="G61" s="30">
        <f t="shared" si="15"/>
        <v>6903</v>
      </c>
      <c r="I61" s="19"/>
      <c r="J61" s="4" t="s">
        <v>11</v>
      </c>
      <c r="K61" s="4" t="s">
        <v>31</v>
      </c>
      <c r="L61" s="4" t="s">
        <v>12</v>
      </c>
      <c r="M61" s="4" t="s">
        <v>33</v>
      </c>
      <c r="N61" s="4" t="s">
        <v>13</v>
      </c>
      <c r="O61" s="4" t="s">
        <v>14</v>
      </c>
      <c r="P61" s="20" t="s">
        <v>15</v>
      </c>
      <c r="R61" s="19">
        <v>11</v>
      </c>
      <c r="S61" s="10">
        <v>201</v>
      </c>
      <c r="T61" s="9">
        <v>573</v>
      </c>
      <c r="U61" s="4">
        <f>U59</f>
        <v>1025</v>
      </c>
      <c r="V61" s="4"/>
      <c r="W61" s="4">
        <f>W59</f>
        <v>4612</v>
      </c>
      <c r="X61" s="12">
        <v>-36</v>
      </c>
      <c r="Y61" s="30">
        <f t="shared" si="16"/>
        <v>6895</v>
      </c>
      <c r="AA61" s="34">
        <v>11</v>
      </c>
      <c r="AB61" s="10">
        <v>416</v>
      </c>
      <c r="AC61" s="9">
        <v>760</v>
      </c>
      <c r="AD61" s="4">
        <f>AD60</f>
        <v>2633</v>
      </c>
      <c r="AE61" s="4">
        <f>AE51</f>
        <v>2962</v>
      </c>
      <c r="AF61" s="4">
        <f>AF60</f>
        <v>40</v>
      </c>
      <c r="AG61" s="12"/>
      <c r="AH61" s="30">
        <f t="shared" si="14"/>
        <v>6811</v>
      </c>
    </row>
    <row r="62" spans="1:34" x14ac:dyDescent="0.3">
      <c r="A62" s="19">
        <v>12</v>
      </c>
      <c r="B62" s="10">
        <v>199</v>
      </c>
      <c r="C62" s="4">
        <f>C61</f>
        <v>609</v>
      </c>
      <c r="D62" s="4">
        <f>D59</f>
        <v>1068</v>
      </c>
      <c r="E62" s="4">
        <f>E59</f>
        <v>4579</v>
      </c>
      <c r="F62" s="12">
        <v>-46</v>
      </c>
      <c r="G62" s="30">
        <f t="shared" si="15"/>
        <v>6896</v>
      </c>
      <c r="I62" s="19">
        <v>1</v>
      </c>
      <c r="J62" s="95">
        <v>766</v>
      </c>
      <c r="K62" s="4">
        <f>T51</f>
        <v>544</v>
      </c>
      <c r="L62" s="4">
        <f>U51</f>
        <v>1117</v>
      </c>
      <c r="M62" s="52"/>
      <c r="N62" s="4">
        <f>W51</f>
        <v>4663</v>
      </c>
      <c r="O62" s="12">
        <v>-30</v>
      </c>
      <c r="P62" s="30">
        <f>J62+L62+K62+N62+O62+$AC$4+$U$4</f>
        <v>7580</v>
      </c>
      <c r="R62" s="19">
        <v>12</v>
      </c>
      <c r="S62" s="10">
        <v>193</v>
      </c>
      <c r="T62" s="4">
        <f>T61</f>
        <v>573</v>
      </c>
      <c r="U62" s="4">
        <f>U59</f>
        <v>1025</v>
      </c>
      <c r="V62" s="4"/>
      <c r="W62" s="4">
        <f>W59</f>
        <v>4612</v>
      </c>
      <c r="X62" s="12">
        <v>-36</v>
      </c>
      <c r="Y62" s="30">
        <f t="shared" si="16"/>
        <v>6887</v>
      </c>
      <c r="AA62" s="34">
        <v>12</v>
      </c>
      <c r="AB62" s="10">
        <v>438</v>
      </c>
      <c r="AC62" s="4">
        <f>AC61</f>
        <v>760</v>
      </c>
      <c r="AD62" s="4">
        <f>AD60</f>
        <v>2633</v>
      </c>
      <c r="AE62" s="4">
        <f>AE51</f>
        <v>2962</v>
      </c>
      <c r="AF62" s="4">
        <f>AF60</f>
        <v>40</v>
      </c>
      <c r="AG62" s="12"/>
      <c r="AH62" s="30">
        <f t="shared" si="14"/>
        <v>6833</v>
      </c>
    </row>
    <row r="63" spans="1:34" ht="17.25" thickBot="1" x14ac:dyDescent="0.35">
      <c r="A63" s="19">
        <v>13</v>
      </c>
      <c r="B63" s="10">
        <v>190</v>
      </c>
      <c r="C63" s="9">
        <v>485</v>
      </c>
      <c r="D63" s="9">
        <v>1137</v>
      </c>
      <c r="E63" s="4">
        <f>E59</f>
        <v>4579</v>
      </c>
      <c r="F63" s="12">
        <v>-46</v>
      </c>
      <c r="G63" s="30">
        <f t="shared" si="15"/>
        <v>6832</v>
      </c>
      <c r="I63" s="19">
        <v>2</v>
      </c>
      <c r="J63" s="95">
        <v>680</v>
      </c>
      <c r="K63" s="4">
        <f>T52</f>
        <v>525</v>
      </c>
      <c r="L63" s="4">
        <f>U51</f>
        <v>1117</v>
      </c>
      <c r="M63" s="4"/>
      <c r="N63" s="4">
        <f>W51</f>
        <v>4663</v>
      </c>
      <c r="O63" s="12">
        <v>-30</v>
      </c>
      <c r="P63" s="30">
        <f t="shared" ref="P63:P69" si="17">J63+L63+K63+N63+O63+$AC$4+$U$4</f>
        <v>7475</v>
      </c>
      <c r="R63" s="19">
        <v>13</v>
      </c>
      <c r="S63" s="10">
        <v>185</v>
      </c>
      <c r="T63" s="9">
        <v>484</v>
      </c>
      <c r="U63" s="9">
        <v>1066</v>
      </c>
      <c r="V63" s="52"/>
      <c r="W63" s="4">
        <f>W59</f>
        <v>4612</v>
      </c>
      <c r="X63" s="12">
        <v>-36</v>
      </c>
      <c r="Y63" s="30">
        <f t="shared" si="16"/>
        <v>6831</v>
      </c>
      <c r="AA63" s="35">
        <v>13</v>
      </c>
      <c r="AB63" s="31">
        <v>519</v>
      </c>
      <c r="AC63" s="22">
        <f>AC62</f>
        <v>760</v>
      </c>
      <c r="AD63" s="22">
        <f>AD61</f>
        <v>2633</v>
      </c>
      <c r="AE63" s="22">
        <f>AE52</f>
        <v>2962</v>
      </c>
      <c r="AF63" s="22">
        <f>AF60</f>
        <v>40</v>
      </c>
      <c r="AG63" s="33"/>
      <c r="AH63" s="32">
        <f t="shared" si="14"/>
        <v>6914</v>
      </c>
    </row>
    <row r="64" spans="1:34" x14ac:dyDescent="0.3">
      <c r="A64" s="78">
        <v>14</v>
      </c>
      <c r="B64" s="79">
        <v>165</v>
      </c>
      <c r="C64" s="4">
        <f>C63</f>
        <v>485</v>
      </c>
      <c r="D64" s="80">
        <f>D63</f>
        <v>1137</v>
      </c>
      <c r="E64" s="4">
        <f>E59</f>
        <v>4579</v>
      </c>
      <c r="F64" s="12">
        <v>-46</v>
      </c>
      <c r="G64" s="81">
        <f t="shared" si="15"/>
        <v>6807</v>
      </c>
      <c r="I64" s="19">
        <v>3</v>
      </c>
      <c r="J64" s="95">
        <v>596</v>
      </c>
      <c r="K64" s="4">
        <f t="shared" ref="K64:K69" si="18">T53</f>
        <v>622</v>
      </c>
      <c r="L64" s="4">
        <f>U53</f>
        <v>1068</v>
      </c>
      <c r="M64" s="52"/>
      <c r="N64" s="4">
        <f>W51</f>
        <v>4663</v>
      </c>
      <c r="O64" s="12">
        <v>-30</v>
      </c>
      <c r="P64" s="30">
        <f t="shared" si="17"/>
        <v>7439</v>
      </c>
      <c r="R64" s="19">
        <v>14</v>
      </c>
      <c r="S64" s="10">
        <v>160</v>
      </c>
      <c r="T64" s="4">
        <f>T63</f>
        <v>484</v>
      </c>
      <c r="U64" s="4">
        <f>U63</f>
        <v>1066</v>
      </c>
      <c r="V64" s="4"/>
      <c r="W64" s="4">
        <f>W59</f>
        <v>4612</v>
      </c>
      <c r="X64" s="12">
        <v>-36</v>
      </c>
      <c r="Y64" s="30">
        <f t="shared" si="16"/>
        <v>6806</v>
      </c>
    </row>
    <row r="65" spans="1:25" x14ac:dyDescent="0.3">
      <c r="A65" s="19">
        <v>15</v>
      </c>
      <c r="B65" s="10">
        <v>147</v>
      </c>
      <c r="C65" s="9">
        <v>494</v>
      </c>
      <c r="D65" s="80">
        <f>D63</f>
        <v>1137</v>
      </c>
      <c r="E65" s="4">
        <f>E59</f>
        <v>4579</v>
      </c>
      <c r="F65" s="12">
        <v>-46</v>
      </c>
      <c r="G65" s="30">
        <f t="shared" si="15"/>
        <v>6798</v>
      </c>
      <c r="I65" s="19">
        <v>4</v>
      </c>
      <c r="J65" s="95">
        <v>570</v>
      </c>
      <c r="K65" s="4">
        <f t="shared" si="18"/>
        <v>693</v>
      </c>
      <c r="L65" s="4">
        <f>U53</f>
        <v>1068</v>
      </c>
      <c r="M65" s="4"/>
      <c r="N65" s="4">
        <f>W51</f>
        <v>4663</v>
      </c>
      <c r="O65" s="12">
        <v>-30</v>
      </c>
      <c r="P65" s="30">
        <f t="shared" si="17"/>
        <v>7484</v>
      </c>
      <c r="R65" s="19">
        <v>15</v>
      </c>
      <c r="S65" s="10">
        <v>149</v>
      </c>
      <c r="T65" s="9">
        <v>481</v>
      </c>
      <c r="U65" s="4">
        <f>U63</f>
        <v>1066</v>
      </c>
      <c r="V65" s="4"/>
      <c r="W65" s="4">
        <f>W59</f>
        <v>4612</v>
      </c>
      <c r="X65" s="12">
        <v>-36</v>
      </c>
      <c r="Y65" s="30">
        <f t="shared" si="16"/>
        <v>6792</v>
      </c>
    </row>
    <row r="66" spans="1:25" x14ac:dyDescent="0.3">
      <c r="A66" s="78">
        <v>16</v>
      </c>
      <c r="B66" s="79">
        <v>167</v>
      </c>
      <c r="C66" s="4">
        <f>C65</f>
        <v>494</v>
      </c>
      <c r="D66" s="80">
        <f>D63</f>
        <v>1137</v>
      </c>
      <c r="E66" s="4">
        <f>E59</f>
        <v>4579</v>
      </c>
      <c r="F66" s="12">
        <v>-46</v>
      </c>
      <c r="G66" s="81">
        <f t="shared" si="15"/>
        <v>6818</v>
      </c>
      <c r="I66" s="19">
        <v>5</v>
      </c>
      <c r="J66" s="95">
        <v>468</v>
      </c>
      <c r="K66" s="4">
        <f t="shared" si="18"/>
        <v>709</v>
      </c>
      <c r="L66" s="4">
        <f>U55</f>
        <v>937</v>
      </c>
      <c r="M66" s="52"/>
      <c r="N66" s="4">
        <f>W55</f>
        <v>4787</v>
      </c>
      <c r="O66" s="12">
        <v>-30</v>
      </c>
      <c r="P66" s="30">
        <f t="shared" si="17"/>
        <v>7391</v>
      </c>
      <c r="R66" s="19">
        <v>16</v>
      </c>
      <c r="S66" s="10">
        <v>165</v>
      </c>
      <c r="T66" s="4">
        <f>T65</f>
        <v>481</v>
      </c>
      <c r="U66" s="4">
        <f>U63</f>
        <v>1066</v>
      </c>
      <c r="V66" s="4"/>
      <c r="W66" s="4">
        <f>W59</f>
        <v>4612</v>
      </c>
      <c r="X66" s="12">
        <v>-36</v>
      </c>
      <c r="Y66" s="30">
        <f t="shared" si="16"/>
        <v>6808</v>
      </c>
    </row>
    <row r="67" spans="1:25" x14ac:dyDescent="0.3">
      <c r="A67" s="19">
        <v>17</v>
      </c>
      <c r="B67" s="79">
        <v>203</v>
      </c>
      <c r="C67" s="9">
        <v>550</v>
      </c>
      <c r="D67" s="9">
        <v>4881</v>
      </c>
      <c r="E67" s="11">
        <v>565</v>
      </c>
      <c r="F67" s="12">
        <v>-35</v>
      </c>
      <c r="G67" s="81">
        <f t="shared" ref="G67:G68" si="19">B67+C67+D67+E67+F67+$AA$4+$U$4</f>
        <v>6671</v>
      </c>
      <c r="I67" s="19">
        <v>6</v>
      </c>
      <c r="J67" s="95">
        <v>442</v>
      </c>
      <c r="K67" s="4">
        <f t="shared" si="18"/>
        <v>622</v>
      </c>
      <c r="L67" s="4">
        <f>U55</f>
        <v>937</v>
      </c>
      <c r="M67" s="4"/>
      <c r="N67" s="4">
        <f>W55</f>
        <v>4787</v>
      </c>
      <c r="O67" s="12">
        <v>-30</v>
      </c>
      <c r="P67" s="30">
        <f t="shared" si="17"/>
        <v>7278</v>
      </c>
      <c r="R67" s="19">
        <v>17</v>
      </c>
      <c r="S67" s="10">
        <v>203</v>
      </c>
      <c r="T67" s="9">
        <v>546</v>
      </c>
      <c r="U67" s="4"/>
      <c r="V67" s="4">
        <f>D67</f>
        <v>4881</v>
      </c>
      <c r="W67" s="4">
        <f>E67</f>
        <v>565</v>
      </c>
      <c r="X67" s="12">
        <v>-35</v>
      </c>
      <c r="Y67" s="30">
        <f>S67+T67+V67+W67+X67+$AA$4+$U$4</f>
        <v>6667</v>
      </c>
    </row>
    <row r="68" spans="1:25" ht="17.25" thickBot="1" x14ac:dyDescent="0.35">
      <c r="A68" s="21">
        <v>18</v>
      </c>
      <c r="B68" s="31">
        <v>178</v>
      </c>
      <c r="C68" s="22">
        <f>C67</f>
        <v>550</v>
      </c>
      <c r="D68" s="22">
        <f>D67</f>
        <v>4881</v>
      </c>
      <c r="E68" s="82">
        <f>E67</f>
        <v>565</v>
      </c>
      <c r="F68" s="33">
        <v>-35</v>
      </c>
      <c r="G68" s="32">
        <f t="shared" si="19"/>
        <v>6646</v>
      </c>
      <c r="I68" s="59">
        <v>7</v>
      </c>
      <c r="J68" s="96">
        <v>420</v>
      </c>
      <c r="K68" s="4">
        <f t="shared" si="18"/>
        <v>594</v>
      </c>
      <c r="L68" s="60">
        <f>U57</f>
        <v>929</v>
      </c>
      <c r="M68" s="65"/>
      <c r="N68" s="60">
        <f>W55</f>
        <v>4787</v>
      </c>
      <c r="O68" s="12">
        <v>-30</v>
      </c>
      <c r="P68" s="64">
        <f t="shared" si="17"/>
        <v>7220</v>
      </c>
      <c r="R68" s="21">
        <v>18</v>
      </c>
      <c r="S68" s="31">
        <v>187</v>
      </c>
      <c r="T68" s="22">
        <f>T67</f>
        <v>546</v>
      </c>
      <c r="U68" s="22"/>
      <c r="V68" s="22">
        <f>D68</f>
        <v>4881</v>
      </c>
      <c r="W68" s="22">
        <f>E68</f>
        <v>565</v>
      </c>
      <c r="X68" s="12">
        <v>-35</v>
      </c>
      <c r="Y68" s="32">
        <f>S68+T68+V68+W68+X68+$AA$4+$U$4</f>
        <v>6651</v>
      </c>
    </row>
    <row r="69" spans="1:25" x14ac:dyDescent="0.3">
      <c r="C69" s="53"/>
      <c r="D69" s="53"/>
      <c r="E69" s="53"/>
      <c r="I69" s="19">
        <v>8</v>
      </c>
      <c r="J69" s="95">
        <v>424</v>
      </c>
      <c r="K69" s="4">
        <f t="shared" si="18"/>
        <v>602</v>
      </c>
      <c r="L69" s="4">
        <f>U57</f>
        <v>929</v>
      </c>
      <c r="M69" s="4"/>
      <c r="N69" s="4">
        <f>W55</f>
        <v>4787</v>
      </c>
      <c r="O69" s="12">
        <v>-30</v>
      </c>
      <c r="P69" s="30">
        <f t="shared" si="17"/>
        <v>7232</v>
      </c>
    </row>
    <row r="70" spans="1:25" ht="17.25" thickBot="1" x14ac:dyDescent="0.35">
      <c r="C70" s="53"/>
      <c r="D70" s="53"/>
      <c r="E70" s="53"/>
      <c r="I70" s="66">
        <v>9</v>
      </c>
      <c r="J70" s="97">
        <v>244</v>
      </c>
      <c r="K70" s="67">
        <f>T67</f>
        <v>546</v>
      </c>
      <c r="L70" s="67"/>
      <c r="M70" s="67">
        <f>D67</f>
        <v>4881</v>
      </c>
      <c r="N70" s="67">
        <f>E67</f>
        <v>565</v>
      </c>
      <c r="O70" s="68">
        <v>-35</v>
      </c>
      <c r="P70" s="69">
        <f>J70+K70+M70+N70+O70+$AC$4+$U$4</f>
        <v>6721</v>
      </c>
    </row>
  </sheetData>
  <mergeCells count="43">
    <mergeCell ref="A1:AD1"/>
    <mergeCell ref="A2:AD2"/>
    <mergeCell ref="A3:C3"/>
    <mergeCell ref="D3:G3"/>
    <mergeCell ref="I3:K3"/>
    <mergeCell ref="L3:M4"/>
    <mergeCell ref="N3:O4"/>
    <mergeCell ref="P3:Q3"/>
    <mergeCell ref="R3:S3"/>
    <mergeCell ref="T3:T4"/>
    <mergeCell ref="A5:AD5"/>
    <mergeCell ref="U3:V3"/>
    <mergeCell ref="W3:X3"/>
    <mergeCell ref="Y3:Z3"/>
    <mergeCell ref="AA3:AB3"/>
    <mergeCell ref="AC3:AD3"/>
    <mergeCell ref="A4:C4"/>
    <mergeCell ref="D4:G4"/>
    <mergeCell ref="I4:K4"/>
    <mergeCell ref="P4:Q4"/>
    <mergeCell ref="R4:S4"/>
    <mergeCell ref="U4:V4"/>
    <mergeCell ref="W4:X4"/>
    <mergeCell ref="Y4:Z4"/>
    <mergeCell ref="AA4:AB4"/>
    <mergeCell ref="AC4:AD4"/>
    <mergeCell ref="F8:F24"/>
    <mergeCell ref="G8:L17"/>
    <mergeCell ref="R8:R24"/>
    <mergeCell ref="S8:X16"/>
    <mergeCell ref="Y8:AD12"/>
    <mergeCell ref="A6:F6"/>
    <mergeCell ref="G6:L6"/>
    <mergeCell ref="M6:R6"/>
    <mergeCell ref="S6:X6"/>
    <mergeCell ref="Y6:AD6"/>
    <mergeCell ref="AA49:AH49"/>
    <mergeCell ref="AD13:AD24"/>
    <mergeCell ref="X17:X24"/>
    <mergeCell ref="L18:L24"/>
    <mergeCell ref="G34:L43"/>
    <mergeCell ref="S35:X43"/>
    <mergeCell ref="Y39:AD4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71"/>
  <sheetViews>
    <sheetView topLeftCell="A22" zoomScale="70" zoomScaleNormal="70" workbookViewId="0">
      <selection activeCell="X51" sqref="X51:X68"/>
    </sheetView>
  </sheetViews>
  <sheetFormatPr defaultColWidth="8.75" defaultRowHeight="16.5" x14ac:dyDescent="0.3"/>
  <sheetData>
    <row r="1" spans="1:30" ht="25.5" thickBot="1" x14ac:dyDescent="0.35">
      <c r="A1" s="159" t="s">
        <v>40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1"/>
    </row>
    <row r="2" spans="1:30" ht="26.25" thickBot="1" x14ac:dyDescent="0.35">
      <c r="A2" s="162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4"/>
      <c r="X2" s="164"/>
      <c r="Y2" s="164"/>
      <c r="Z2" s="164"/>
      <c r="AA2" s="164"/>
      <c r="AB2" s="164"/>
      <c r="AC2" s="164"/>
      <c r="AD2" s="165"/>
    </row>
    <row r="3" spans="1:30" x14ac:dyDescent="0.3">
      <c r="A3" s="166" t="s">
        <v>0</v>
      </c>
      <c r="B3" s="167"/>
      <c r="C3" s="167"/>
      <c r="D3" s="168"/>
      <c r="E3" s="169"/>
      <c r="F3" s="169"/>
      <c r="G3" s="170"/>
      <c r="H3" s="105" t="s">
        <v>30</v>
      </c>
      <c r="I3" s="171" t="s">
        <v>43</v>
      </c>
      <c r="J3" s="171"/>
      <c r="K3" s="172"/>
      <c r="L3" s="173" t="s">
        <v>25</v>
      </c>
      <c r="M3" s="174"/>
      <c r="N3" s="177" t="s">
        <v>39</v>
      </c>
      <c r="O3" s="178"/>
      <c r="P3" s="166" t="s">
        <v>26</v>
      </c>
      <c r="Q3" s="167"/>
      <c r="R3" s="181" t="s">
        <v>29</v>
      </c>
      <c r="S3" s="182"/>
      <c r="T3" s="127"/>
      <c r="U3" s="145" t="s">
        <v>27</v>
      </c>
      <c r="V3" s="146"/>
      <c r="W3" s="145" t="s">
        <v>21</v>
      </c>
      <c r="X3" s="146"/>
      <c r="Y3" s="146" t="s">
        <v>22</v>
      </c>
      <c r="Z3" s="146"/>
      <c r="AA3" s="146" t="s">
        <v>24</v>
      </c>
      <c r="AB3" s="146"/>
      <c r="AC3" s="146" t="s">
        <v>23</v>
      </c>
      <c r="AD3" s="147"/>
    </row>
    <row r="4" spans="1:30" ht="17.25" thickBot="1" x14ac:dyDescent="0.35">
      <c r="A4" s="148" t="s">
        <v>1</v>
      </c>
      <c r="B4" s="149"/>
      <c r="C4" s="149"/>
      <c r="D4" s="150"/>
      <c r="E4" s="150"/>
      <c r="F4" s="150"/>
      <c r="G4" s="151"/>
      <c r="H4" s="106" t="s">
        <v>2</v>
      </c>
      <c r="I4" s="152"/>
      <c r="J4" s="152"/>
      <c r="K4" s="153"/>
      <c r="L4" s="175"/>
      <c r="M4" s="176"/>
      <c r="N4" s="179"/>
      <c r="O4" s="180"/>
      <c r="P4" s="148" t="s">
        <v>28</v>
      </c>
      <c r="Q4" s="149"/>
      <c r="R4" s="154" t="s">
        <v>29</v>
      </c>
      <c r="S4" s="155"/>
      <c r="T4" s="139"/>
      <c r="U4" s="148">
        <v>0</v>
      </c>
      <c r="V4" s="149"/>
      <c r="W4" s="156">
        <v>520</v>
      </c>
      <c r="X4" s="157"/>
      <c r="Y4" s="157">
        <v>487</v>
      </c>
      <c r="Z4" s="157"/>
      <c r="AA4" s="157">
        <v>507</v>
      </c>
      <c r="AB4" s="157"/>
      <c r="AC4" s="157">
        <v>520</v>
      </c>
      <c r="AD4" s="158"/>
    </row>
    <row r="5" spans="1:30" ht="17.25" thickBot="1" x14ac:dyDescent="0.35">
      <c r="A5" s="143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38"/>
      <c r="X5" s="138"/>
      <c r="Y5" s="138"/>
      <c r="Z5" s="138"/>
      <c r="AA5" s="138"/>
      <c r="AB5" s="138"/>
      <c r="AC5" s="138"/>
      <c r="AD5" s="139"/>
    </row>
    <row r="6" spans="1:30" ht="21" thickBot="1" x14ac:dyDescent="0.35">
      <c r="A6" s="140" t="s">
        <v>3</v>
      </c>
      <c r="B6" s="141"/>
      <c r="C6" s="141"/>
      <c r="D6" s="141"/>
      <c r="E6" s="141"/>
      <c r="F6" s="142"/>
      <c r="G6" s="140" t="s">
        <v>18</v>
      </c>
      <c r="H6" s="141"/>
      <c r="I6" s="141"/>
      <c r="J6" s="141"/>
      <c r="K6" s="141"/>
      <c r="L6" s="142"/>
      <c r="M6" s="140" t="s">
        <v>19</v>
      </c>
      <c r="N6" s="141"/>
      <c r="O6" s="141"/>
      <c r="P6" s="141"/>
      <c r="Q6" s="141"/>
      <c r="R6" s="142"/>
      <c r="S6" s="140" t="s">
        <v>20</v>
      </c>
      <c r="T6" s="141"/>
      <c r="U6" s="141"/>
      <c r="V6" s="141"/>
      <c r="W6" s="141"/>
      <c r="X6" s="142"/>
      <c r="Y6" s="140" t="s">
        <v>4</v>
      </c>
      <c r="Z6" s="141"/>
      <c r="AA6" s="141"/>
      <c r="AB6" s="141"/>
      <c r="AC6" s="141"/>
      <c r="AD6" s="142"/>
    </row>
    <row r="7" spans="1:30" ht="17.25" thickBot="1" x14ac:dyDescent="0.35">
      <c r="A7" s="1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3" t="s">
        <v>10</v>
      </c>
      <c r="G7" s="1" t="s">
        <v>5</v>
      </c>
      <c r="H7" s="2" t="s">
        <v>6</v>
      </c>
      <c r="I7" s="2" t="s">
        <v>7</v>
      </c>
      <c r="J7" s="2" t="s">
        <v>8</v>
      </c>
      <c r="K7" s="2" t="s">
        <v>9</v>
      </c>
      <c r="L7" s="3" t="s">
        <v>10</v>
      </c>
      <c r="M7" s="1" t="s">
        <v>5</v>
      </c>
      <c r="N7" s="2" t="s">
        <v>6</v>
      </c>
      <c r="O7" s="2" t="s">
        <v>7</v>
      </c>
      <c r="P7" s="2" t="s">
        <v>8</v>
      </c>
      <c r="Q7" s="2" t="s">
        <v>9</v>
      </c>
      <c r="R7" s="3" t="s">
        <v>10</v>
      </c>
      <c r="S7" s="1" t="s">
        <v>5</v>
      </c>
      <c r="T7" s="2" t="s">
        <v>6</v>
      </c>
      <c r="U7" s="2" t="s">
        <v>7</v>
      </c>
      <c r="V7" s="2" t="s">
        <v>8</v>
      </c>
      <c r="W7" s="2" t="s">
        <v>9</v>
      </c>
      <c r="X7" s="3" t="s">
        <v>10</v>
      </c>
      <c r="Y7" s="1" t="s">
        <v>5</v>
      </c>
      <c r="Z7" s="2" t="s">
        <v>6</v>
      </c>
      <c r="AA7" s="2" t="s">
        <v>7</v>
      </c>
      <c r="AB7" s="2" t="s">
        <v>8</v>
      </c>
      <c r="AC7" s="2" t="s">
        <v>9</v>
      </c>
      <c r="AD7" s="3" t="s">
        <v>10</v>
      </c>
    </row>
    <row r="8" spans="1:30" x14ac:dyDescent="0.3">
      <c r="A8" s="83">
        <v>18</v>
      </c>
      <c r="B8" s="74"/>
      <c r="C8" s="74">
        <f>C43</f>
        <v>6941</v>
      </c>
      <c r="D8" s="84"/>
      <c r="E8" s="85">
        <f>B8-C8-D8</f>
        <v>-6941</v>
      </c>
      <c r="F8" s="130"/>
      <c r="G8" s="133" t="s">
        <v>36</v>
      </c>
      <c r="H8" s="134"/>
      <c r="I8" s="134"/>
      <c r="J8" s="134"/>
      <c r="K8" s="134"/>
      <c r="L8" s="127"/>
      <c r="M8" s="83">
        <v>18</v>
      </c>
      <c r="N8" s="74"/>
      <c r="O8" s="74">
        <f>O43</f>
        <v>6947</v>
      </c>
      <c r="P8" s="84"/>
      <c r="Q8" s="85">
        <f t="shared" ref="Q8:Q43" si="0">N8-O8-P8</f>
        <v>-6947</v>
      </c>
      <c r="R8" s="127"/>
      <c r="S8" s="133" t="s">
        <v>41</v>
      </c>
      <c r="T8" s="134"/>
      <c r="U8" s="134"/>
      <c r="V8" s="134"/>
      <c r="W8" s="134"/>
      <c r="X8" s="127"/>
      <c r="Y8" s="133"/>
      <c r="Z8" s="134"/>
      <c r="AA8" s="134"/>
      <c r="AB8" s="134"/>
      <c r="AC8" s="134"/>
      <c r="AD8" s="127"/>
    </row>
    <row r="9" spans="1:30" x14ac:dyDescent="0.3">
      <c r="A9" s="23">
        <v>17</v>
      </c>
      <c r="B9" s="15"/>
      <c r="C9" s="15">
        <f>C42</f>
        <v>6966</v>
      </c>
      <c r="D9" s="5"/>
      <c r="E9" s="16">
        <f>B9-C9-D9</f>
        <v>-6966</v>
      </c>
      <c r="F9" s="131"/>
      <c r="G9" s="135"/>
      <c r="H9" s="136"/>
      <c r="I9" s="136"/>
      <c r="J9" s="136"/>
      <c r="K9" s="136"/>
      <c r="L9" s="128"/>
      <c r="M9" s="23">
        <v>17</v>
      </c>
      <c r="N9" s="15"/>
      <c r="O9" s="15">
        <f>O42</f>
        <v>6964</v>
      </c>
      <c r="P9" s="41"/>
      <c r="Q9" s="16">
        <f t="shared" si="0"/>
        <v>-6964</v>
      </c>
      <c r="R9" s="128"/>
      <c r="S9" s="135"/>
      <c r="T9" s="136"/>
      <c r="U9" s="136"/>
      <c r="V9" s="136"/>
      <c r="W9" s="136"/>
      <c r="X9" s="128"/>
      <c r="Y9" s="135"/>
      <c r="Z9" s="136"/>
      <c r="AA9" s="136"/>
      <c r="AB9" s="136"/>
      <c r="AC9" s="136"/>
      <c r="AD9" s="128"/>
    </row>
    <row r="10" spans="1:30" x14ac:dyDescent="0.3">
      <c r="A10" s="19">
        <v>16</v>
      </c>
      <c r="B10" s="4"/>
      <c r="C10" s="4">
        <f>C41</f>
        <v>7121</v>
      </c>
      <c r="D10" s="5"/>
      <c r="E10" s="14">
        <f t="shared" ref="E10:E43" si="1">B10-C10-D10</f>
        <v>-7121</v>
      </c>
      <c r="F10" s="131"/>
      <c r="G10" s="135"/>
      <c r="H10" s="136"/>
      <c r="I10" s="136"/>
      <c r="J10" s="136"/>
      <c r="K10" s="136"/>
      <c r="L10" s="128"/>
      <c r="M10" s="19">
        <v>16</v>
      </c>
      <c r="N10" s="4"/>
      <c r="O10" s="4">
        <f>O41</f>
        <v>7130</v>
      </c>
      <c r="P10" s="41"/>
      <c r="Q10" s="14">
        <f t="shared" si="0"/>
        <v>-7130</v>
      </c>
      <c r="R10" s="128"/>
      <c r="S10" s="135"/>
      <c r="T10" s="136"/>
      <c r="U10" s="136"/>
      <c r="V10" s="136"/>
      <c r="W10" s="136"/>
      <c r="X10" s="128"/>
      <c r="Y10" s="135"/>
      <c r="Z10" s="136"/>
      <c r="AA10" s="136"/>
      <c r="AB10" s="136"/>
      <c r="AC10" s="136"/>
      <c r="AD10" s="128"/>
    </row>
    <row r="11" spans="1:30" x14ac:dyDescent="0.3">
      <c r="A11" s="19">
        <v>15</v>
      </c>
      <c r="B11" s="4"/>
      <c r="C11" s="4">
        <f>C40</f>
        <v>7099</v>
      </c>
      <c r="D11" s="5"/>
      <c r="E11" s="14">
        <f t="shared" si="1"/>
        <v>-7099</v>
      </c>
      <c r="F11" s="131"/>
      <c r="G11" s="135"/>
      <c r="H11" s="136"/>
      <c r="I11" s="136"/>
      <c r="J11" s="136"/>
      <c r="K11" s="136"/>
      <c r="L11" s="128"/>
      <c r="M11" s="19">
        <v>15</v>
      </c>
      <c r="N11" s="4"/>
      <c r="O11" s="4">
        <f>O40</f>
        <v>7111</v>
      </c>
      <c r="P11" s="41"/>
      <c r="Q11" s="14">
        <f t="shared" si="0"/>
        <v>-7111</v>
      </c>
      <c r="R11" s="128"/>
      <c r="S11" s="135"/>
      <c r="T11" s="136"/>
      <c r="U11" s="136"/>
      <c r="V11" s="136"/>
      <c r="W11" s="136"/>
      <c r="X11" s="128"/>
      <c r="Y11" s="135"/>
      <c r="Z11" s="136"/>
      <c r="AA11" s="136"/>
      <c r="AB11" s="136"/>
      <c r="AC11" s="136"/>
      <c r="AD11" s="128"/>
    </row>
    <row r="12" spans="1:30" ht="17.25" thickBot="1" x14ac:dyDescent="0.35">
      <c r="A12" s="19">
        <v>14</v>
      </c>
      <c r="B12" s="4"/>
      <c r="C12" s="4">
        <f>C39</f>
        <v>7108</v>
      </c>
      <c r="D12" s="5"/>
      <c r="E12" s="14">
        <f t="shared" si="1"/>
        <v>-7108</v>
      </c>
      <c r="F12" s="131"/>
      <c r="G12" s="135"/>
      <c r="H12" s="136"/>
      <c r="I12" s="136"/>
      <c r="J12" s="136"/>
      <c r="K12" s="136"/>
      <c r="L12" s="128"/>
      <c r="M12" s="19">
        <v>14</v>
      </c>
      <c r="N12" s="4"/>
      <c r="O12" s="4">
        <f>O39</f>
        <v>7122</v>
      </c>
      <c r="P12" s="41"/>
      <c r="Q12" s="14">
        <f t="shared" si="0"/>
        <v>-7122</v>
      </c>
      <c r="R12" s="128"/>
      <c r="S12" s="135"/>
      <c r="T12" s="136"/>
      <c r="U12" s="136"/>
      <c r="V12" s="136"/>
      <c r="W12" s="136"/>
      <c r="X12" s="128"/>
      <c r="Y12" s="137"/>
      <c r="Z12" s="138"/>
      <c r="AA12" s="138"/>
      <c r="AB12" s="138"/>
      <c r="AC12" s="138"/>
      <c r="AD12" s="139"/>
    </row>
    <row r="13" spans="1:30" x14ac:dyDescent="0.3">
      <c r="A13" s="19">
        <v>13</v>
      </c>
      <c r="B13" s="4"/>
      <c r="C13" s="4">
        <f>C38</f>
        <v>7133</v>
      </c>
      <c r="D13" s="5"/>
      <c r="E13" s="14">
        <f t="shared" si="1"/>
        <v>-7133</v>
      </c>
      <c r="F13" s="131"/>
      <c r="G13" s="135"/>
      <c r="H13" s="136"/>
      <c r="I13" s="136"/>
      <c r="J13" s="136"/>
      <c r="K13" s="136"/>
      <c r="L13" s="128"/>
      <c r="M13" s="19">
        <v>13</v>
      </c>
      <c r="N13" s="4"/>
      <c r="O13" s="4">
        <f>O38</f>
        <v>7147</v>
      </c>
      <c r="P13" s="41"/>
      <c r="Q13" s="14">
        <f t="shared" si="0"/>
        <v>-7147</v>
      </c>
      <c r="R13" s="128"/>
      <c r="S13" s="135"/>
      <c r="T13" s="136"/>
      <c r="U13" s="136"/>
      <c r="V13" s="136"/>
      <c r="W13" s="136"/>
      <c r="X13" s="128"/>
      <c r="Y13" s="43">
        <v>13</v>
      </c>
      <c r="Z13" s="40"/>
      <c r="AA13" s="40">
        <f>AA38</f>
        <v>7271</v>
      </c>
      <c r="AB13" s="41"/>
      <c r="AC13" s="42">
        <f t="shared" ref="AC13:AC38" si="2">Z13-AA13-AB13</f>
        <v>-7271</v>
      </c>
      <c r="AD13" s="124"/>
    </row>
    <row r="14" spans="1:30" x14ac:dyDescent="0.3">
      <c r="A14" s="19">
        <v>12</v>
      </c>
      <c r="B14" s="4"/>
      <c r="C14" s="4">
        <f>C37</f>
        <v>7198</v>
      </c>
      <c r="D14" s="5"/>
      <c r="E14" s="14">
        <f t="shared" si="1"/>
        <v>-7198</v>
      </c>
      <c r="F14" s="131"/>
      <c r="G14" s="135"/>
      <c r="H14" s="136"/>
      <c r="I14" s="136"/>
      <c r="J14" s="136"/>
      <c r="K14" s="136"/>
      <c r="L14" s="128"/>
      <c r="M14" s="19">
        <v>12</v>
      </c>
      <c r="N14" s="4"/>
      <c r="O14" s="4">
        <f>O37</f>
        <v>7202</v>
      </c>
      <c r="P14" s="41"/>
      <c r="Q14" s="14">
        <f t="shared" si="0"/>
        <v>-7202</v>
      </c>
      <c r="R14" s="128"/>
      <c r="S14" s="135"/>
      <c r="T14" s="136"/>
      <c r="U14" s="136"/>
      <c r="V14" s="136"/>
      <c r="W14" s="136"/>
      <c r="X14" s="128"/>
      <c r="Y14" s="38">
        <v>12</v>
      </c>
      <c r="Z14" s="6"/>
      <c r="AA14" s="6">
        <f>AA37</f>
        <v>7176</v>
      </c>
      <c r="AB14" s="5"/>
      <c r="AC14" s="8">
        <f t="shared" si="2"/>
        <v>-7176</v>
      </c>
      <c r="AD14" s="125"/>
    </row>
    <row r="15" spans="1:30" x14ac:dyDescent="0.3">
      <c r="A15" s="19">
        <v>11</v>
      </c>
      <c r="B15" s="4"/>
      <c r="C15" s="4">
        <f>C36</f>
        <v>7205</v>
      </c>
      <c r="D15" s="5"/>
      <c r="E15" s="14">
        <f t="shared" si="1"/>
        <v>-7205</v>
      </c>
      <c r="F15" s="131"/>
      <c r="G15" s="135"/>
      <c r="H15" s="136"/>
      <c r="I15" s="136"/>
      <c r="J15" s="136"/>
      <c r="K15" s="136"/>
      <c r="L15" s="128"/>
      <c r="M15" s="19">
        <v>11</v>
      </c>
      <c r="N15" s="4"/>
      <c r="O15" s="4">
        <f>O36</f>
        <v>7209</v>
      </c>
      <c r="P15" s="41"/>
      <c r="Q15" s="14">
        <f t="shared" si="0"/>
        <v>-7209</v>
      </c>
      <c r="R15" s="128"/>
      <c r="S15" s="135"/>
      <c r="T15" s="136"/>
      <c r="U15" s="136"/>
      <c r="V15" s="136"/>
      <c r="W15" s="136"/>
      <c r="X15" s="128"/>
      <c r="Y15" s="38">
        <v>11</v>
      </c>
      <c r="Z15" s="6"/>
      <c r="AA15" s="6">
        <f>AA36</f>
        <v>7163</v>
      </c>
      <c r="AB15" s="5"/>
      <c r="AC15" s="8">
        <f t="shared" si="2"/>
        <v>-7163</v>
      </c>
      <c r="AD15" s="125"/>
    </row>
    <row r="16" spans="1:30" ht="17.25" thickBot="1" x14ac:dyDescent="0.35">
      <c r="A16" s="19">
        <v>10</v>
      </c>
      <c r="B16" s="4"/>
      <c r="C16" s="4">
        <f>C35</f>
        <v>7275</v>
      </c>
      <c r="D16" s="5"/>
      <c r="E16" s="14">
        <f t="shared" si="1"/>
        <v>-7275</v>
      </c>
      <c r="F16" s="131"/>
      <c r="G16" s="135"/>
      <c r="H16" s="136"/>
      <c r="I16" s="136"/>
      <c r="J16" s="136"/>
      <c r="K16" s="136"/>
      <c r="L16" s="128"/>
      <c r="M16" s="19">
        <v>10</v>
      </c>
      <c r="N16" s="4"/>
      <c r="O16" s="4">
        <f>O35</f>
        <v>7276</v>
      </c>
      <c r="P16" s="41"/>
      <c r="Q16" s="14">
        <f t="shared" si="0"/>
        <v>-7276</v>
      </c>
      <c r="R16" s="128"/>
      <c r="S16" s="137"/>
      <c r="T16" s="138"/>
      <c r="U16" s="138"/>
      <c r="V16" s="138"/>
      <c r="W16" s="138"/>
      <c r="X16" s="139"/>
      <c r="Y16" s="38">
        <v>10</v>
      </c>
      <c r="Z16" s="6"/>
      <c r="AA16" s="6">
        <f>AA35</f>
        <v>7152</v>
      </c>
      <c r="AB16" s="5"/>
      <c r="AC16" s="8">
        <f t="shared" si="2"/>
        <v>-7152</v>
      </c>
      <c r="AD16" s="125"/>
    </row>
    <row r="17" spans="1:32" ht="17.25" thickBot="1" x14ac:dyDescent="0.35">
      <c r="A17" s="19">
        <v>9</v>
      </c>
      <c r="B17" s="4"/>
      <c r="C17" s="4">
        <f>C34</f>
        <v>7318</v>
      </c>
      <c r="D17" s="5"/>
      <c r="E17" s="14">
        <f t="shared" si="1"/>
        <v>-7318</v>
      </c>
      <c r="F17" s="131"/>
      <c r="G17" s="137"/>
      <c r="H17" s="138"/>
      <c r="I17" s="138"/>
      <c r="J17" s="138"/>
      <c r="K17" s="138"/>
      <c r="L17" s="139"/>
      <c r="M17" s="19">
        <v>9</v>
      </c>
      <c r="N17" s="4"/>
      <c r="O17" s="4">
        <f>O34</f>
        <v>7321</v>
      </c>
      <c r="P17" s="41"/>
      <c r="Q17" s="14">
        <f t="shared" si="0"/>
        <v>-7321</v>
      </c>
      <c r="R17" s="128"/>
      <c r="S17" s="73">
        <v>9</v>
      </c>
      <c r="T17" s="86"/>
      <c r="U17" s="74">
        <f>U34</f>
        <v>7019</v>
      </c>
      <c r="V17" s="75"/>
      <c r="W17" s="98">
        <f>T17-U17-V17</f>
        <v>-7019</v>
      </c>
      <c r="X17" s="127"/>
      <c r="Y17" s="38">
        <v>9</v>
      </c>
      <c r="Z17" s="6"/>
      <c r="AA17" s="6">
        <f>AA34</f>
        <v>7251</v>
      </c>
      <c r="AB17" s="5"/>
      <c r="AC17" s="8">
        <f t="shared" si="2"/>
        <v>-7251</v>
      </c>
      <c r="AD17" s="125"/>
    </row>
    <row r="18" spans="1:32" x14ac:dyDescent="0.3">
      <c r="A18" s="24">
        <v>8</v>
      </c>
      <c r="B18" s="6"/>
      <c r="C18" s="6">
        <f>C33</f>
        <v>7493</v>
      </c>
      <c r="D18" s="5"/>
      <c r="E18" s="8">
        <f t="shared" si="1"/>
        <v>-7493</v>
      </c>
      <c r="F18" s="131"/>
      <c r="G18" s="39">
        <v>8</v>
      </c>
      <c r="H18" s="40"/>
      <c r="I18" s="40">
        <f>I33</f>
        <v>7476</v>
      </c>
      <c r="J18" s="41"/>
      <c r="K18" s="42">
        <f t="shared" ref="K18:K33" si="3">H18-I18-J18</f>
        <v>-7476</v>
      </c>
      <c r="L18" s="130"/>
      <c r="M18" s="24">
        <v>8</v>
      </c>
      <c r="N18" s="6"/>
      <c r="O18" s="6">
        <f>O33</f>
        <v>7489</v>
      </c>
      <c r="P18" s="41"/>
      <c r="Q18" s="8">
        <f t="shared" si="0"/>
        <v>-7489</v>
      </c>
      <c r="R18" s="128"/>
      <c r="S18" s="39">
        <v>8</v>
      </c>
      <c r="T18" s="87"/>
      <c r="U18" s="40">
        <f>U33</f>
        <v>7556</v>
      </c>
      <c r="V18" s="41"/>
      <c r="W18" s="99">
        <f t="shared" ref="W18:W33" si="4">T18-U18-V18</f>
        <v>-7556</v>
      </c>
      <c r="X18" s="128"/>
      <c r="Y18" s="70">
        <v>8</v>
      </c>
      <c r="Z18" s="4"/>
      <c r="AA18" s="4">
        <f>AA33</f>
        <v>7353</v>
      </c>
      <c r="AB18" s="5"/>
      <c r="AC18" s="14">
        <f t="shared" si="2"/>
        <v>-7353</v>
      </c>
      <c r="AD18" s="125"/>
    </row>
    <row r="19" spans="1:32" x14ac:dyDescent="0.3">
      <c r="A19" s="24">
        <v>7</v>
      </c>
      <c r="B19" s="6"/>
      <c r="C19" s="6">
        <f>C32</f>
        <v>7493</v>
      </c>
      <c r="D19" s="5"/>
      <c r="E19" s="8">
        <f t="shared" si="1"/>
        <v>-7493</v>
      </c>
      <c r="F19" s="131"/>
      <c r="G19" s="24">
        <v>7</v>
      </c>
      <c r="H19" s="6"/>
      <c r="I19" s="6">
        <f>I32</f>
        <v>7470</v>
      </c>
      <c r="J19" s="5"/>
      <c r="K19" s="8">
        <f t="shared" si="3"/>
        <v>-7470</v>
      </c>
      <c r="L19" s="131"/>
      <c r="M19" s="24">
        <v>7</v>
      </c>
      <c r="N19" s="6"/>
      <c r="O19" s="6">
        <f>O32</f>
        <v>7463</v>
      </c>
      <c r="P19" s="41"/>
      <c r="Q19" s="8">
        <f t="shared" si="0"/>
        <v>-7463</v>
      </c>
      <c r="R19" s="128"/>
      <c r="S19" s="24">
        <v>7</v>
      </c>
      <c r="T19" s="88"/>
      <c r="U19" s="6">
        <f>U32</f>
        <v>7539</v>
      </c>
      <c r="V19" s="41"/>
      <c r="W19" s="100">
        <f t="shared" si="4"/>
        <v>-7539</v>
      </c>
      <c r="X19" s="128"/>
      <c r="Y19" s="70">
        <v>7</v>
      </c>
      <c r="Z19" s="4"/>
      <c r="AA19" s="4">
        <f>AA32</f>
        <v>7311</v>
      </c>
      <c r="AB19" s="5"/>
      <c r="AC19" s="14">
        <f t="shared" si="2"/>
        <v>-7311</v>
      </c>
      <c r="AD19" s="125"/>
    </row>
    <row r="20" spans="1:32" x14ac:dyDescent="0.3">
      <c r="A20" s="24">
        <v>6</v>
      </c>
      <c r="B20" s="6"/>
      <c r="C20" s="6">
        <f>C31</f>
        <v>7549</v>
      </c>
      <c r="D20" s="5"/>
      <c r="E20" s="8">
        <f t="shared" si="1"/>
        <v>-7549</v>
      </c>
      <c r="F20" s="131"/>
      <c r="G20" s="24">
        <v>6</v>
      </c>
      <c r="H20" s="6"/>
      <c r="I20" s="6">
        <f>I31</f>
        <v>7524</v>
      </c>
      <c r="J20" s="5"/>
      <c r="K20" s="8">
        <f t="shared" si="3"/>
        <v>-7524</v>
      </c>
      <c r="L20" s="131"/>
      <c r="M20" s="24">
        <v>6</v>
      </c>
      <c r="N20" s="6"/>
      <c r="O20" s="6">
        <f>O31</f>
        <v>7509</v>
      </c>
      <c r="P20" s="41"/>
      <c r="Q20" s="8">
        <f t="shared" si="0"/>
        <v>-7509</v>
      </c>
      <c r="R20" s="128"/>
      <c r="S20" s="39">
        <v>6</v>
      </c>
      <c r="T20" s="87"/>
      <c r="U20" s="40">
        <f>U31</f>
        <v>7596</v>
      </c>
      <c r="V20" s="41"/>
      <c r="W20" s="99">
        <f t="shared" si="4"/>
        <v>-7596</v>
      </c>
      <c r="X20" s="128"/>
      <c r="Y20" s="70">
        <v>6</v>
      </c>
      <c r="Z20" s="4"/>
      <c r="AA20" s="4">
        <f>AA31</f>
        <v>7379</v>
      </c>
      <c r="AB20" s="5"/>
      <c r="AC20" s="14">
        <f t="shared" si="2"/>
        <v>-7379</v>
      </c>
      <c r="AD20" s="125"/>
    </row>
    <row r="21" spans="1:32" x14ac:dyDescent="0.3">
      <c r="A21" s="24">
        <v>5</v>
      </c>
      <c r="B21" s="6"/>
      <c r="C21" s="6">
        <f>C30</f>
        <v>7662</v>
      </c>
      <c r="D21" s="5"/>
      <c r="E21" s="8">
        <f t="shared" si="1"/>
        <v>-7662</v>
      </c>
      <c r="F21" s="131"/>
      <c r="G21" s="24">
        <v>5</v>
      </c>
      <c r="H21" s="6"/>
      <c r="I21" s="6">
        <f>I30</f>
        <v>7635</v>
      </c>
      <c r="J21" s="5"/>
      <c r="K21" s="8">
        <f t="shared" si="3"/>
        <v>-7635</v>
      </c>
      <c r="L21" s="131"/>
      <c r="M21" s="24">
        <v>5</v>
      </c>
      <c r="N21" s="6"/>
      <c r="O21" s="6">
        <f>O30</f>
        <v>7623</v>
      </c>
      <c r="P21" s="41"/>
      <c r="Q21" s="8">
        <f t="shared" si="0"/>
        <v>-7623</v>
      </c>
      <c r="R21" s="128"/>
      <c r="S21" s="24">
        <v>5</v>
      </c>
      <c r="T21" s="88"/>
      <c r="U21" s="6">
        <f>U30</f>
        <v>7712</v>
      </c>
      <c r="V21" s="41"/>
      <c r="W21" s="100">
        <f t="shared" si="4"/>
        <v>-7712</v>
      </c>
      <c r="X21" s="128"/>
      <c r="Y21" s="70">
        <v>5</v>
      </c>
      <c r="Z21" s="4"/>
      <c r="AA21" s="4">
        <f>AA30</f>
        <v>7560</v>
      </c>
      <c r="AB21" s="5"/>
      <c r="AC21" s="14">
        <f t="shared" si="2"/>
        <v>-7560</v>
      </c>
      <c r="AD21" s="125"/>
    </row>
    <row r="22" spans="1:32" x14ac:dyDescent="0.3">
      <c r="A22" s="25">
        <v>4</v>
      </c>
      <c r="B22" s="7"/>
      <c r="C22" s="7">
        <f>C29</f>
        <v>7748</v>
      </c>
      <c r="D22" s="5"/>
      <c r="E22" s="17">
        <f t="shared" si="1"/>
        <v>-7748</v>
      </c>
      <c r="F22" s="131"/>
      <c r="G22" s="25">
        <v>4</v>
      </c>
      <c r="H22" s="7"/>
      <c r="I22" s="7">
        <f>I29</f>
        <v>7721</v>
      </c>
      <c r="J22" s="5"/>
      <c r="K22" s="17">
        <f t="shared" si="3"/>
        <v>-7721</v>
      </c>
      <c r="L22" s="131"/>
      <c r="M22" s="25">
        <v>4</v>
      </c>
      <c r="N22" s="7"/>
      <c r="O22" s="7">
        <f>O29</f>
        <v>7713</v>
      </c>
      <c r="P22" s="41"/>
      <c r="Q22" s="17">
        <f t="shared" si="0"/>
        <v>-7713</v>
      </c>
      <c r="R22" s="128"/>
      <c r="S22" s="25">
        <v>4</v>
      </c>
      <c r="T22" s="89"/>
      <c r="U22" s="7">
        <f>U29</f>
        <v>7806</v>
      </c>
      <c r="V22" s="41"/>
      <c r="W22" s="101">
        <f t="shared" si="4"/>
        <v>-7806</v>
      </c>
      <c r="X22" s="128"/>
      <c r="Y22" s="71">
        <v>4</v>
      </c>
      <c r="Z22" s="7"/>
      <c r="AA22" s="7">
        <f>AA29</f>
        <v>7712</v>
      </c>
      <c r="AB22" s="5"/>
      <c r="AC22" s="17">
        <f t="shared" si="2"/>
        <v>-7712</v>
      </c>
      <c r="AD22" s="125"/>
    </row>
    <row r="23" spans="1:32" x14ac:dyDescent="0.3">
      <c r="A23" s="25">
        <v>3</v>
      </c>
      <c r="B23" s="7"/>
      <c r="C23" s="7">
        <f>C28</f>
        <v>7713</v>
      </c>
      <c r="D23" s="5"/>
      <c r="E23" s="17">
        <f t="shared" si="1"/>
        <v>-7713</v>
      </c>
      <c r="F23" s="131"/>
      <c r="G23" s="25">
        <v>3</v>
      </c>
      <c r="H23" s="7"/>
      <c r="I23" s="7">
        <f>I28</f>
        <v>7683</v>
      </c>
      <c r="J23" s="5"/>
      <c r="K23" s="17">
        <f t="shared" si="3"/>
        <v>-7683</v>
      </c>
      <c r="L23" s="131"/>
      <c r="M23" s="25">
        <v>3</v>
      </c>
      <c r="N23" s="7"/>
      <c r="O23" s="7">
        <f>O28</f>
        <v>7662</v>
      </c>
      <c r="P23" s="41"/>
      <c r="Q23" s="17">
        <f t="shared" si="0"/>
        <v>-7662</v>
      </c>
      <c r="R23" s="128"/>
      <c r="S23" s="25">
        <v>3</v>
      </c>
      <c r="T23" s="89"/>
      <c r="U23" s="7">
        <f>U28</f>
        <v>7757</v>
      </c>
      <c r="V23" s="41"/>
      <c r="W23" s="101">
        <f t="shared" si="4"/>
        <v>-7757</v>
      </c>
      <c r="X23" s="128"/>
      <c r="Y23" s="71">
        <v>3</v>
      </c>
      <c r="Z23" s="7"/>
      <c r="AA23" s="7">
        <f>AA28</f>
        <v>7741</v>
      </c>
      <c r="AB23" s="5"/>
      <c r="AC23" s="17">
        <f t="shared" si="2"/>
        <v>-7741</v>
      </c>
      <c r="AD23" s="125"/>
    </row>
    <row r="24" spans="1:32" x14ac:dyDescent="0.3">
      <c r="A24" s="25">
        <v>2</v>
      </c>
      <c r="B24" s="7"/>
      <c r="C24" s="7">
        <f>C27</f>
        <v>7748</v>
      </c>
      <c r="D24" s="5"/>
      <c r="E24" s="17">
        <f t="shared" si="1"/>
        <v>-7748</v>
      </c>
      <c r="F24" s="132"/>
      <c r="G24" s="25">
        <v>2</v>
      </c>
      <c r="H24" s="7"/>
      <c r="I24" s="7">
        <f>I27</f>
        <v>7718</v>
      </c>
      <c r="J24" s="5"/>
      <c r="K24" s="17">
        <f t="shared" si="3"/>
        <v>-7718</v>
      </c>
      <c r="L24" s="132"/>
      <c r="M24" s="25">
        <v>2</v>
      </c>
      <c r="N24" s="7"/>
      <c r="O24" s="7">
        <f>O27</f>
        <v>7696</v>
      </c>
      <c r="P24" s="41"/>
      <c r="Q24" s="17">
        <f t="shared" si="0"/>
        <v>-7696</v>
      </c>
      <c r="R24" s="129"/>
      <c r="S24" s="25">
        <v>2</v>
      </c>
      <c r="T24" s="89"/>
      <c r="U24" s="7">
        <f>U27</f>
        <v>7791</v>
      </c>
      <c r="V24" s="41"/>
      <c r="W24" s="101">
        <f t="shared" si="4"/>
        <v>-7791</v>
      </c>
      <c r="X24" s="129"/>
      <c r="Y24" s="71">
        <v>2</v>
      </c>
      <c r="Z24" s="7"/>
      <c r="AA24" s="7">
        <f>AA27</f>
        <v>7923</v>
      </c>
      <c r="AB24" s="5"/>
      <c r="AC24" s="17">
        <f t="shared" si="2"/>
        <v>-7923</v>
      </c>
      <c r="AD24" s="126"/>
    </row>
    <row r="25" spans="1:32" x14ac:dyDescent="0.3">
      <c r="A25" s="26">
        <v>1</v>
      </c>
      <c r="B25" s="13"/>
      <c r="C25" s="13">
        <f>C26</f>
        <v>7853</v>
      </c>
      <c r="D25" s="5"/>
      <c r="E25" s="18">
        <f>B25-C25-D25</f>
        <v>-7853</v>
      </c>
      <c r="F25" s="27"/>
      <c r="G25" s="26">
        <v>1</v>
      </c>
      <c r="H25" s="13"/>
      <c r="I25" s="13">
        <f>I26</f>
        <v>7823</v>
      </c>
      <c r="J25" s="5"/>
      <c r="K25" s="18">
        <f t="shared" si="3"/>
        <v>-7823</v>
      </c>
      <c r="L25" s="50"/>
      <c r="M25" s="26">
        <v>1</v>
      </c>
      <c r="N25" s="13"/>
      <c r="O25" s="13">
        <f>O26</f>
        <v>7811</v>
      </c>
      <c r="P25" s="41"/>
      <c r="Q25" s="18">
        <f t="shared" si="0"/>
        <v>-7811</v>
      </c>
      <c r="R25" s="50"/>
      <c r="S25" s="26">
        <v>1</v>
      </c>
      <c r="T25" s="90"/>
      <c r="U25" s="13">
        <f>U26</f>
        <v>7900</v>
      </c>
      <c r="V25" s="41"/>
      <c r="W25" s="102">
        <f t="shared" si="4"/>
        <v>-7900</v>
      </c>
      <c r="X25" s="27"/>
      <c r="Y25" s="72">
        <v>1</v>
      </c>
      <c r="Z25" s="13"/>
      <c r="AA25" s="13">
        <f>AA26</f>
        <v>8194</v>
      </c>
      <c r="AB25" s="5"/>
      <c r="AC25" s="18">
        <f t="shared" si="2"/>
        <v>-8194</v>
      </c>
      <c r="AD25" s="27"/>
    </row>
    <row r="26" spans="1:32" x14ac:dyDescent="0.3">
      <c r="A26" s="26">
        <v>1</v>
      </c>
      <c r="B26" s="13"/>
      <c r="C26" s="13">
        <f t="shared" ref="C26:C43" si="5">G51</f>
        <v>7853</v>
      </c>
      <c r="D26" s="5"/>
      <c r="E26" s="18">
        <f t="shared" si="1"/>
        <v>-7853</v>
      </c>
      <c r="F26" s="28">
        <f>B26-B25</f>
        <v>0</v>
      </c>
      <c r="G26" s="26">
        <v>1</v>
      </c>
      <c r="H26" s="13"/>
      <c r="I26" s="13">
        <f t="shared" ref="I26:I33" si="6">O51</f>
        <v>7823</v>
      </c>
      <c r="J26" s="5"/>
      <c r="K26" s="18">
        <f t="shared" si="3"/>
        <v>-7823</v>
      </c>
      <c r="L26" s="51">
        <f>H26-H25</f>
        <v>0</v>
      </c>
      <c r="M26" s="26">
        <v>1</v>
      </c>
      <c r="N26" s="13"/>
      <c r="O26" s="13">
        <f t="shared" ref="O26:O41" si="7">Y51</f>
        <v>7811</v>
      </c>
      <c r="P26" s="41"/>
      <c r="Q26" s="18">
        <f t="shared" si="0"/>
        <v>-7811</v>
      </c>
      <c r="R26" s="51">
        <f>N26-N25</f>
        <v>0</v>
      </c>
      <c r="S26" s="26">
        <v>1</v>
      </c>
      <c r="T26" s="90"/>
      <c r="U26" s="13">
        <f t="shared" ref="U26:U31" si="8">P62</f>
        <v>7900</v>
      </c>
      <c r="V26" s="41"/>
      <c r="W26" s="102">
        <f t="shared" si="4"/>
        <v>-7900</v>
      </c>
      <c r="X26" s="28">
        <f>T26-T25</f>
        <v>0</v>
      </c>
      <c r="Y26" s="72">
        <v>1</v>
      </c>
      <c r="Z26" s="13"/>
      <c r="AA26" s="13">
        <f>AH51</f>
        <v>8194</v>
      </c>
      <c r="AB26" s="5"/>
      <c r="AC26" s="18">
        <f t="shared" si="2"/>
        <v>-8194</v>
      </c>
      <c r="AD26" s="28">
        <f>Z26-Z25</f>
        <v>0</v>
      </c>
    </row>
    <row r="27" spans="1:32" x14ac:dyDescent="0.3">
      <c r="A27" s="25">
        <v>2</v>
      </c>
      <c r="B27" s="7"/>
      <c r="C27" s="7">
        <f t="shared" si="5"/>
        <v>7748</v>
      </c>
      <c r="D27" s="5"/>
      <c r="E27" s="17">
        <f t="shared" si="1"/>
        <v>-7748</v>
      </c>
      <c r="F27" s="29">
        <f>B27-B24</f>
        <v>0</v>
      </c>
      <c r="G27" s="25">
        <v>2</v>
      </c>
      <c r="H27" s="7"/>
      <c r="I27" s="7">
        <f t="shared" si="6"/>
        <v>7718</v>
      </c>
      <c r="J27" s="5"/>
      <c r="K27" s="17">
        <f t="shared" si="3"/>
        <v>-7718</v>
      </c>
      <c r="L27" s="44">
        <f>H27-H24</f>
        <v>0</v>
      </c>
      <c r="M27" s="25">
        <v>2</v>
      </c>
      <c r="N27" s="7"/>
      <c r="O27" s="7">
        <f t="shared" si="7"/>
        <v>7696</v>
      </c>
      <c r="P27" s="41"/>
      <c r="Q27" s="17">
        <f t="shared" si="0"/>
        <v>-7696</v>
      </c>
      <c r="R27" s="44">
        <f>N27-N24</f>
        <v>0</v>
      </c>
      <c r="S27" s="25">
        <v>2</v>
      </c>
      <c r="T27" s="89"/>
      <c r="U27" s="7">
        <f t="shared" si="8"/>
        <v>7791</v>
      </c>
      <c r="V27" s="41"/>
      <c r="W27" s="101">
        <f t="shared" si="4"/>
        <v>-7791</v>
      </c>
      <c r="X27" s="29">
        <f>T27-T24</f>
        <v>0</v>
      </c>
      <c r="Y27" s="71">
        <v>2</v>
      </c>
      <c r="Z27" s="7"/>
      <c r="AA27" s="7">
        <f t="shared" ref="AA27:AA38" si="9">AH52</f>
        <v>7923</v>
      </c>
      <c r="AB27" s="5"/>
      <c r="AC27" s="17">
        <f t="shared" si="2"/>
        <v>-7923</v>
      </c>
      <c r="AD27" s="29">
        <f>Z27-Z24</f>
        <v>0</v>
      </c>
      <c r="AF27" s="94"/>
    </row>
    <row r="28" spans="1:32" x14ac:dyDescent="0.3">
      <c r="A28" s="25">
        <v>3</v>
      </c>
      <c r="B28" s="7"/>
      <c r="C28" s="7">
        <f t="shared" si="5"/>
        <v>7713</v>
      </c>
      <c r="D28" s="5"/>
      <c r="E28" s="17">
        <f t="shared" si="1"/>
        <v>-7713</v>
      </c>
      <c r="F28" s="29">
        <f>B28-B23</f>
        <v>0</v>
      </c>
      <c r="G28" s="25">
        <v>3</v>
      </c>
      <c r="H28" s="7"/>
      <c r="I28" s="7">
        <f t="shared" si="6"/>
        <v>7683</v>
      </c>
      <c r="J28" s="5"/>
      <c r="K28" s="17">
        <f t="shared" si="3"/>
        <v>-7683</v>
      </c>
      <c r="L28" s="44">
        <f>H28-H23</f>
        <v>0</v>
      </c>
      <c r="M28" s="25">
        <v>3</v>
      </c>
      <c r="N28" s="7"/>
      <c r="O28" s="7">
        <f t="shared" si="7"/>
        <v>7662</v>
      </c>
      <c r="P28" s="41"/>
      <c r="Q28" s="17">
        <f t="shared" si="0"/>
        <v>-7662</v>
      </c>
      <c r="R28" s="44">
        <f>N28-N23</f>
        <v>0</v>
      </c>
      <c r="S28" s="25">
        <v>3</v>
      </c>
      <c r="T28" s="89"/>
      <c r="U28" s="7">
        <f t="shared" si="8"/>
        <v>7757</v>
      </c>
      <c r="V28" s="41"/>
      <c r="W28" s="101">
        <f t="shared" si="4"/>
        <v>-7757</v>
      </c>
      <c r="X28" s="29">
        <f>T28-T23</f>
        <v>0</v>
      </c>
      <c r="Y28" s="71">
        <v>3</v>
      </c>
      <c r="Z28" s="7"/>
      <c r="AA28" s="7">
        <f t="shared" si="9"/>
        <v>7741</v>
      </c>
      <c r="AB28" s="5"/>
      <c r="AC28" s="17">
        <f t="shared" si="2"/>
        <v>-7741</v>
      </c>
      <c r="AD28" s="29">
        <f>Z28-Z23</f>
        <v>0</v>
      </c>
    </row>
    <row r="29" spans="1:32" x14ac:dyDescent="0.3">
      <c r="A29" s="25">
        <v>4</v>
      </c>
      <c r="B29" s="7"/>
      <c r="C29" s="7">
        <f t="shared" si="5"/>
        <v>7748</v>
      </c>
      <c r="D29" s="5"/>
      <c r="E29" s="17">
        <f t="shared" si="1"/>
        <v>-7748</v>
      </c>
      <c r="F29" s="29">
        <f>B29-B22</f>
        <v>0</v>
      </c>
      <c r="G29" s="25">
        <v>4</v>
      </c>
      <c r="H29" s="7"/>
      <c r="I29" s="7">
        <f t="shared" si="6"/>
        <v>7721</v>
      </c>
      <c r="J29" s="5"/>
      <c r="K29" s="17">
        <f t="shared" si="3"/>
        <v>-7721</v>
      </c>
      <c r="L29" s="44">
        <f>H29-H22</f>
        <v>0</v>
      </c>
      <c r="M29" s="25">
        <v>4</v>
      </c>
      <c r="N29" s="7"/>
      <c r="O29" s="7">
        <f t="shared" si="7"/>
        <v>7713</v>
      </c>
      <c r="P29" s="41"/>
      <c r="Q29" s="17">
        <f t="shared" si="0"/>
        <v>-7713</v>
      </c>
      <c r="R29" s="44">
        <f>N29-N22</f>
        <v>0</v>
      </c>
      <c r="S29" s="25">
        <v>4</v>
      </c>
      <c r="T29" s="89"/>
      <c r="U29" s="7">
        <f t="shared" si="8"/>
        <v>7806</v>
      </c>
      <c r="V29" s="41"/>
      <c r="W29" s="101">
        <f t="shared" si="4"/>
        <v>-7806</v>
      </c>
      <c r="X29" s="29">
        <f>T29-T22</f>
        <v>0</v>
      </c>
      <c r="Y29" s="71">
        <v>4</v>
      </c>
      <c r="Z29" s="7"/>
      <c r="AA29" s="7">
        <f t="shared" si="9"/>
        <v>7712</v>
      </c>
      <c r="AB29" s="5"/>
      <c r="AC29" s="17">
        <f t="shared" si="2"/>
        <v>-7712</v>
      </c>
      <c r="AD29" s="29">
        <f>Z29-Z22</f>
        <v>0</v>
      </c>
    </row>
    <row r="30" spans="1:32" x14ac:dyDescent="0.3">
      <c r="A30" s="24">
        <v>5</v>
      </c>
      <c r="B30" s="6"/>
      <c r="C30" s="6">
        <f t="shared" si="5"/>
        <v>7662</v>
      </c>
      <c r="D30" s="5"/>
      <c r="E30" s="8">
        <f t="shared" si="1"/>
        <v>-7662</v>
      </c>
      <c r="F30" s="29">
        <f>B30-B21</f>
        <v>0</v>
      </c>
      <c r="G30" s="24">
        <v>5</v>
      </c>
      <c r="H30" s="6"/>
      <c r="I30" s="6">
        <f t="shared" si="6"/>
        <v>7635</v>
      </c>
      <c r="J30" s="5"/>
      <c r="K30" s="8">
        <f t="shared" si="3"/>
        <v>-7635</v>
      </c>
      <c r="L30" s="44">
        <f>H30-H21</f>
        <v>0</v>
      </c>
      <c r="M30" s="24">
        <v>5</v>
      </c>
      <c r="N30" s="6"/>
      <c r="O30" s="6">
        <f t="shared" si="7"/>
        <v>7623</v>
      </c>
      <c r="P30" s="41"/>
      <c r="Q30" s="8">
        <f t="shared" si="0"/>
        <v>-7623</v>
      </c>
      <c r="R30" s="44">
        <f>N30-N21</f>
        <v>0</v>
      </c>
      <c r="S30" s="24">
        <v>5</v>
      </c>
      <c r="T30" s="88"/>
      <c r="U30" s="6">
        <f t="shared" si="8"/>
        <v>7712</v>
      </c>
      <c r="V30" s="41"/>
      <c r="W30" s="100">
        <f t="shared" si="4"/>
        <v>-7712</v>
      </c>
      <c r="X30" s="29">
        <f>T30-T21</f>
        <v>0</v>
      </c>
      <c r="Y30" s="70">
        <v>5</v>
      </c>
      <c r="Z30" s="4"/>
      <c r="AA30" s="4">
        <f t="shared" si="9"/>
        <v>7560</v>
      </c>
      <c r="AB30" s="5"/>
      <c r="AC30" s="14">
        <f t="shared" si="2"/>
        <v>-7560</v>
      </c>
      <c r="AD30" s="29">
        <f>Z30-Z21</f>
        <v>0</v>
      </c>
    </row>
    <row r="31" spans="1:32" x14ac:dyDescent="0.3">
      <c r="A31" s="24">
        <v>6</v>
      </c>
      <c r="B31" s="6"/>
      <c r="C31" s="6">
        <f t="shared" si="5"/>
        <v>7549</v>
      </c>
      <c r="D31" s="5"/>
      <c r="E31" s="8">
        <f t="shared" si="1"/>
        <v>-7549</v>
      </c>
      <c r="F31" s="29">
        <f>B31-B20</f>
        <v>0</v>
      </c>
      <c r="G31" s="24">
        <v>6</v>
      </c>
      <c r="H31" s="6"/>
      <c r="I31" s="6">
        <f t="shared" si="6"/>
        <v>7524</v>
      </c>
      <c r="J31" s="5"/>
      <c r="K31" s="8">
        <f t="shared" si="3"/>
        <v>-7524</v>
      </c>
      <c r="L31" s="44">
        <f>H31-H20</f>
        <v>0</v>
      </c>
      <c r="M31" s="24">
        <v>6</v>
      </c>
      <c r="N31" s="6"/>
      <c r="O31" s="6">
        <f t="shared" si="7"/>
        <v>7509</v>
      </c>
      <c r="P31" s="41"/>
      <c r="Q31" s="8">
        <f t="shared" si="0"/>
        <v>-7509</v>
      </c>
      <c r="R31" s="44">
        <f>N31-N20</f>
        <v>0</v>
      </c>
      <c r="S31" s="24">
        <v>6</v>
      </c>
      <c r="T31" s="88"/>
      <c r="U31" s="6">
        <f t="shared" si="8"/>
        <v>7596</v>
      </c>
      <c r="V31" s="41"/>
      <c r="W31" s="100">
        <f t="shared" si="4"/>
        <v>-7596</v>
      </c>
      <c r="X31" s="29">
        <f>T31-T20</f>
        <v>0</v>
      </c>
      <c r="Y31" s="70">
        <v>6</v>
      </c>
      <c r="Z31" s="4"/>
      <c r="AA31" s="4">
        <f t="shared" si="9"/>
        <v>7379</v>
      </c>
      <c r="AB31" s="5"/>
      <c r="AC31" s="14">
        <f t="shared" si="2"/>
        <v>-7379</v>
      </c>
      <c r="AD31" s="29">
        <f>Z31-Z20</f>
        <v>0</v>
      </c>
    </row>
    <row r="32" spans="1:32" x14ac:dyDescent="0.3">
      <c r="A32" s="24">
        <v>7</v>
      </c>
      <c r="B32" s="6"/>
      <c r="C32" s="6">
        <f t="shared" si="5"/>
        <v>7493</v>
      </c>
      <c r="D32" s="5"/>
      <c r="E32" s="8">
        <f t="shared" si="1"/>
        <v>-7493</v>
      </c>
      <c r="F32" s="29">
        <f>B32-B19</f>
        <v>0</v>
      </c>
      <c r="G32" s="24">
        <v>7</v>
      </c>
      <c r="H32" s="6"/>
      <c r="I32" s="6">
        <f t="shared" si="6"/>
        <v>7470</v>
      </c>
      <c r="J32" s="5"/>
      <c r="K32" s="8">
        <f t="shared" si="3"/>
        <v>-7470</v>
      </c>
      <c r="L32" s="44">
        <f>H32-H19</f>
        <v>0</v>
      </c>
      <c r="M32" s="24">
        <v>7</v>
      </c>
      <c r="N32" s="6"/>
      <c r="O32" s="6">
        <f t="shared" si="7"/>
        <v>7463</v>
      </c>
      <c r="P32" s="41"/>
      <c r="Q32" s="8">
        <f t="shared" si="0"/>
        <v>-7463</v>
      </c>
      <c r="R32" s="44">
        <f>N32-N19</f>
        <v>0</v>
      </c>
      <c r="S32" s="24">
        <v>7</v>
      </c>
      <c r="T32" s="88"/>
      <c r="U32" s="6">
        <f>P68</f>
        <v>7539</v>
      </c>
      <c r="V32" s="41"/>
      <c r="W32" s="100">
        <f t="shared" si="4"/>
        <v>-7539</v>
      </c>
      <c r="X32" s="29">
        <f>T32-T19</f>
        <v>0</v>
      </c>
      <c r="Y32" s="70">
        <v>7</v>
      </c>
      <c r="Z32" s="4"/>
      <c r="AA32" s="4">
        <f t="shared" si="9"/>
        <v>7311</v>
      </c>
      <c r="AB32" s="5"/>
      <c r="AC32" s="14">
        <f t="shared" si="2"/>
        <v>-7311</v>
      </c>
      <c r="AD32" s="29">
        <f>Z32-Z19</f>
        <v>0</v>
      </c>
    </row>
    <row r="33" spans="1:30" ht="17.25" thickBot="1" x14ac:dyDescent="0.35">
      <c r="A33" s="24">
        <v>8</v>
      </c>
      <c r="B33" s="6"/>
      <c r="C33" s="6">
        <f t="shared" si="5"/>
        <v>7493</v>
      </c>
      <c r="D33" s="5"/>
      <c r="E33" s="8">
        <f t="shared" si="1"/>
        <v>-7493</v>
      </c>
      <c r="F33" s="29">
        <f>B33-B18</f>
        <v>0</v>
      </c>
      <c r="G33" s="46">
        <v>8</v>
      </c>
      <c r="H33" s="47"/>
      <c r="I33" s="47">
        <f t="shared" si="6"/>
        <v>7476</v>
      </c>
      <c r="J33" s="36"/>
      <c r="K33" s="48">
        <f t="shared" si="3"/>
        <v>-7476</v>
      </c>
      <c r="L33" s="45">
        <f>H33-H18</f>
        <v>0</v>
      </c>
      <c r="M33" s="24">
        <v>8</v>
      </c>
      <c r="N33" s="6"/>
      <c r="O33" s="6">
        <f t="shared" si="7"/>
        <v>7489</v>
      </c>
      <c r="P33" s="41"/>
      <c r="Q33" s="8">
        <f t="shared" si="0"/>
        <v>-7489</v>
      </c>
      <c r="R33" s="44">
        <f>N33-N18</f>
        <v>0</v>
      </c>
      <c r="S33" s="46">
        <v>8</v>
      </c>
      <c r="T33" s="91"/>
      <c r="U33" s="47">
        <f>P69</f>
        <v>7556</v>
      </c>
      <c r="V33" s="41"/>
      <c r="W33" s="103">
        <f t="shared" si="4"/>
        <v>-7556</v>
      </c>
      <c r="X33" s="37">
        <f>T33-T18</f>
        <v>0</v>
      </c>
      <c r="Y33" s="70">
        <v>8</v>
      </c>
      <c r="Z33" s="4"/>
      <c r="AA33" s="4">
        <f t="shared" si="9"/>
        <v>7353</v>
      </c>
      <c r="AB33" s="5"/>
      <c r="AC33" s="14">
        <f t="shared" si="2"/>
        <v>-7353</v>
      </c>
      <c r="AD33" s="29">
        <f>Z33-Z18</f>
        <v>0</v>
      </c>
    </row>
    <row r="34" spans="1:30" ht="17.25" thickBot="1" x14ac:dyDescent="0.35">
      <c r="A34" s="19">
        <v>9</v>
      </c>
      <c r="B34" s="4"/>
      <c r="C34" s="4">
        <f t="shared" si="5"/>
        <v>7318</v>
      </c>
      <c r="D34" s="5"/>
      <c r="E34" s="14">
        <f t="shared" si="1"/>
        <v>-7318</v>
      </c>
      <c r="F34" s="29">
        <f>B34-B17</f>
        <v>0</v>
      </c>
      <c r="G34" s="133" t="s">
        <v>37</v>
      </c>
      <c r="H34" s="134"/>
      <c r="I34" s="134"/>
      <c r="J34" s="134"/>
      <c r="K34" s="134"/>
      <c r="L34" s="127"/>
      <c r="M34" s="19">
        <v>9</v>
      </c>
      <c r="N34" s="4"/>
      <c r="O34" s="4">
        <f t="shared" si="7"/>
        <v>7321</v>
      </c>
      <c r="P34" s="41"/>
      <c r="Q34" s="14">
        <f t="shared" si="0"/>
        <v>-7321</v>
      </c>
      <c r="R34" s="44">
        <f>N34-N17</f>
        <v>0</v>
      </c>
      <c r="S34" s="76">
        <v>9</v>
      </c>
      <c r="T34" s="92"/>
      <c r="U34" s="55">
        <f>P70</f>
        <v>7019</v>
      </c>
      <c r="V34" s="77"/>
      <c r="W34" s="104">
        <f>T34-U34-V34</f>
        <v>-7019</v>
      </c>
      <c r="X34" s="58">
        <f>T34-T17</f>
        <v>0</v>
      </c>
      <c r="Y34" s="38">
        <v>9</v>
      </c>
      <c r="Z34" s="6"/>
      <c r="AA34" s="6">
        <f t="shared" si="9"/>
        <v>7251</v>
      </c>
      <c r="AB34" s="5"/>
      <c r="AC34" s="8">
        <f t="shared" si="2"/>
        <v>-7251</v>
      </c>
      <c r="AD34" s="29">
        <f>Z34-Z17</f>
        <v>0</v>
      </c>
    </row>
    <row r="35" spans="1:30" x14ac:dyDescent="0.3">
      <c r="A35" s="19">
        <v>10</v>
      </c>
      <c r="B35" s="4"/>
      <c r="C35" s="4">
        <f t="shared" si="5"/>
        <v>7275</v>
      </c>
      <c r="D35" s="5"/>
      <c r="E35" s="14">
        <f t="shared" si="1"/>
        <v>-7275</v>
      </c>
      <c r="F35" s="29">
        <f>B35-B16</f>
        <v>0</v>
      </c>
      <c r="G35" s="135"/>
      <c r="H35" s="136"/>
      <c r="I35" s="136"/>
      <c r="J35" s="136"/>
      <c r="K35" s="136"/>
      <c r="L35" s="128"/>
      <c r="M35" s="19">
        <v>10</v>
      </c>
      <c r="N35" s="4"/>
      <c r="O35" s="4">
        <f t="shared" si="7"/>
        <v>7276</v>
      </c>
      <c r="P35" s="41"/>
      <c r="Q35" s="14">
        <f t="shared" si="0"/>
        <v>-7276</v>
      </c>
      <c r="R35" s="29">
        <f>N35-N16</f>
        <v>0</v>
      </c>
      <c r="S35" s="133" t="s">
        <v>42</v>
      </c>
      <c r="T35" s="134"/>
      <c r="U35" s="134"/>
      <c r="V35" s="134"/>
      <c r="W35" s="134"/>
      <c r="X35" s="127"/>
      <c r="Y35" s="38">
        <v>10</v>
      </c>
      <c r="Z35" s="6"/>
      <c r="AA35" s="6">
        <f t="shared" si="9"/>
        <v>7152</v>
      </c>
      <c r="AB35" s="5"/>
      <c r="AC35" s="8">
        <f t="shared" si="2"/>
        <v>-7152</v>
      </c>
      <c r="AD35" s="29">
        <f>Z35-Z16</f>
        <v>0</v>
      </c>
    </row>
    <row r="36" spans="1:30" x14ac:dyDescent="0.3">
      <c r="A36" s="19">
        <v>11</v>
      </c>
      <c r="B36" s="4"/>
      <c r="C36" s="4">
        <f t="shared" si="5"/>
        <v>7205</v>
      </c>
      <c r="D36" s="5"/>
      <c r="E36" s="14">
        <f t="shared" si="1"/>
        <v>-7205</v>
      </c>
      <c r="F36" s="29">
        <f>B36-B15</f>
        <v>0</v>
      </c>
      <c r="G36" s="135"/>
      <c r="H36" s="136"/>
      <c r="I36" s="136"/>
      <c r="J36" s="136"/>
      <c r="K36" s="136"/>
      <c r="L36" s="128"/>
      <c r="M36" s="19">
        <v>11</v>
      </c>
      <c r="N36" s="4"/>
      <c r="O36" s="4">
        <f t="shared" si="7"/>
        <v>7209</v>
      </c>
      <c r="P36" s="41"/>
      <c r="Q36" s="14">
        <f t="shared" si="0"/>
        <v>-7209</v>
      </c>
      <c r="R36" s="29">
        <f>N36-N15</f>
        <v>0</v>
      </c>
      <c r="S36" s="135"/>
      <c r="T36" s="136"/>
      <c r="U36" s="136"/>
      <c r="V36" s="136"/>
      <c r="W36" s="136"/>
      <c r="X36" s="128"/>
      <c r="Y36" s="38">
        <v>11</v>
      </c>
      <c r="Z36" s="6"/>
      <c r="AA36" s="6">
        <f t="shared" si="9"/>
        <v>7163</v>
      </c>
      <c r="AB36" s="5"/>
      <c r="AC36" s="8">
        <f t="shared" si="2"/>
        <v>-7163</v>
      </c>
      <c r="AD36" s="29">
        <f>Z36-Z15</f>
        <v>0</v>
      </c>
    </row>
    <row r="37" spans="1:30" x14ac:dyDescent="0.3">
      <c r="A37" s="19">
        <v>12</v>
      </c>
      <c r="B37" s="4"/>
      <c r="C37" s="4">
        <f t="shared" si="5"/>
        <v>7198</v>
      </c>
      <c r="D37" s="5"/>
      <c r="E37" s="14">
        <f t="shared" si="1"/>
        <v>-7198</v>
      </c>
      <c r="F37" s="29">
        <f>B37-B14</f>
        <v>0</v>
      </c>
      <c r="G37" s="135"/>
      <c r="H37" s="136"/>
      <c r="I37" s="136"/>
      <c r="J37" s="136"/>
      <c r="K37" s="136"/>
      <c r="L37" s="128"/>
      <c r="M37" s="19">
        <v>12</v>
      </c>
      <c r="N37" s="4"/>
      <c r="O37" s="4">
        <f t="shared" si="7"/>
        <v>7202</v>
      </c>
      <c r="P37" s="41"/>
      <c r="Q37" s="14">
        <f t="shared" si="0"/>
        <v>-7202</v>
      </c>
      <c r="R37" s="29">
        <f>N37-N14</f>
        <v>0</v>
      </c>
      <c r="S37" s="135"/>
      <c r="T37" s="136"/>
      <c r="U37" s="136"/>
      <c r="V37" s="136"/>
      <c r="W37" s="136"/>
      <c r="X37" s="128"/>
      <c r="Y37" s="38">
        <v>12</v>
      </c>
      <c r="Z37" s="6"/>
      <c r="AA37" s="6">
        <f t="shared" si="9"/>
        <v>7176</v>
      </c>
      <c r="AB37" s="5"/>
      <c r="AC37" s="8">
        <f t="shared" si="2"/>
        <v>-7176</v>
      </c>
      <c r="AD37" s="29">
        <f>Z37-Z14</f>
        <v>0</v>
      </c>
    </row>
    <row r="38" spans="1:30" ht="17.25" thickBot="1" x14ac:dyDescent="0.35">
      <c r="A38" s="19">
        <v>13</v>
      </c>
      <c r="B38" s="4"/>
      <c r="C38" s="4">
        <f t="shared" si="5"/>
        <v>7133</v>
      </c>
      <c r="D38" s="5"/>
      <c r="E38" s="14">
        <f t="shared" si="1"/>
        <v>-7133</v>
      </c>
      <c r="F38" s="29">
        <f>B38-B13</f>
        <v>0</v>
      </c>
      <c r="G38" s="135"/>
      <c r="H38" s="136"/>
      <c r="I38" s="136"/>
      <c r="J38" s="136"/>
      <c r="K38" s="136"/>
      <c r="L38" s="128"/>
      <c r="M38" s="19">
        <v>13</v>
      </c>
      <c r="N38" s="4"/>
      <c r="O38" s="4">
        <f t="shared" si="7"/>
        <v>7147</v>
      </c>
      <c r="P38" s="41"/>
      <c r="Q38" s="14">
        <f t="shared" si="0"/>
        <v>-7147</v>
      </c>
      <c r="R38" s="29">
        <f>N38-N13</f>
        <v>0</v>
      </c>
      <c r="S38" s="135"/>
      <c r="T38" s="136"/>
      <c r="U38" s="136"/>
      <c r="V38" s="136"/>
      <c r="W38" s="136"/>
      <c r="X38" s="128"/>
      <c r="Y38" s="49">
        <v>13</v>
      </c>
      <c r="Z38" s="47"/>
      <c r="AA38" s="47">
        <f t="shared" si="9"/>
        <v>7271</v>
      </c>
      <c r="AB38" s="36"/>
      <c r="AC38" s="48">
        <f t="shared" si="2"/>
        <v>-7271</v>
      </c>
      <c r="AD38" s="37">
        <f>Z38-Z13</f>
        <v>0</v>
      </c>
    </row>
    <row r="39" spans="1:30" x14ac:dyDescent="0.3">
      <c r="A39" s="19">
        <v>14</v>
      </c>
      <c r="B39" s="4"/>
      <c r="C39" s="4">
        <f t="shared" si="5"/>
        <v>7108</v>
      </c>
      <c r="D39" s="5"/>
      <c r="E39" s="14">
        <f t="shared" si="1"/>
        <v>-7108</v>
      </c>
      <c r="F39" s="29">
        <f>B39-B12</f>
        <v>0</v>
      </c>
      <c r="G39" s="135"/>
      <c r="H39" s="136"/>
      <c r="I39" s="136"/>
      <c r="J39" s="136"/>
      <c r="K39" s="136"/>
      <c r="L39" s="128"/>
      <c r="M39" s="19">
        <v>14</v>
      </c>
      <c r="N39" s="4"/>
      <c r="O39" s="4">
        <f t="shared" si="7"/>
        <v>7122</v>
      </c>
      <c r="P39" s="41"/>
      <c r="Q39" s="14">
        <f t="shared" si="0"/>
        <v>-7122</v>
      </c>
      <c r="R39" s="29">
        <f>N39-N12</f>
        <v>0</v>
      </c>
      <c r="S39" s="135"/>
      <c r="T39" s="136"/>
      <c r="U39" s="136"/>
      <c r="V39" s="136"/>
      <c r="W39" s="136"/>
      <c r="X39" s="128"/>
      <c r="Y39" s="133" t="s">
        <v>36</v>
      </c>
      <c r="Z39" s="134"/>
      <c r="AA39" s="134"/>
      <c r="AB39" s="134"/>
      <c r="AC39" s="134"/>
      <c r="AD39" s="127"/>
    </row>
    <row r="40" spans="1:30" x14ac:dyDescent="0.3">
      <c r="A40" s="19">
        <v>15</v>
      </c>
      <c r="B40" s="4"/>
      <c r="C40" s="4">
        <f t="shared" si="5"/>
        <v>7099</v>
      </c>
      <c r="D40" s="5"/>
      <c r="E40" s="14">
        <f t="shared" si="1"/>
        <v>-7099</v>
      </c>
      <c r="F40" s="29">
        <f>B40-B11</f>
        <v>0</v>
      </c>
      <c r="G40" s="135"/>
      <c r="H40" s="136"/>
      <c r="I40" s="136"/>
      <c r="J40" s="136"/>
      <c r="K40" s="136"/>
      <c r="L40" s="128"/>
      <c r="M40" s="19">
        <v>15</v>
      </c>
      <c r="N40" s="4"/>
      <c r="O40" s="4">
        <f t="shared" si="7"/>
        <v>7111</v>
      </c>
      <c r="P40" s="41"/>
      <c r="Q40" s="14">
        <f t="shared" si="0"/>
        <v>-7111</v>
      </c>
      <c r="R40" s="29">
        <f>N40-N11</f>
        <v>0</v>
      </c>
      <c r="S40" s="135"/>
      <c r="T40" s="136"/>
      <c r="U40" s="136"/>
      <c r="V40" s="136"/>
      <c r="W40" s="136"/>
      <c r="X40" s="128"/>
      <c r="Y40" s="135"/>
      <c r="Z40" s="136"/>
      <c r="AA40" s="136"/>
      <c r="AB40" s="136"/>
      <c r="AC40" s="136"/>
      <c r="AD40" s="128"/>
    </row>
    <row r="41" spans="1:30" x14ac:dyDescent="0.3">
      <c r="A41" s="19">
        <v>16</v>
      </c>
      <c r="B41" s="4"/>
      <c r="C41" s="4">
        <f t="shared" si="5"/>
        <v>7121</v>
      </c>
      <c r="D41" s="5"/>
      <c r="E41" s="14">
        <f t="shared" si="1"/>
        <v>-7121</v>
      </c>
      <c r="F41" s="29">
        <f>B41-B10</f>
        <v>0</v>
      </c>
      <c r="G41" s="135"/>
      <c r="H41" s="136"/>
      <c r="I41" s="136"/>
      <c r="J41" s="136"/>
      <c r="K41" s="136"/>
      <c r="L41" s="128"/>
      <c r="M41" s="19">
        <v>16</v>
      </c>
      <c r="N41" s="4"/>
      <c r="O41" s="4">
        <f t="shared" si="7"/>
        <v>7130</v>
      </c>
      <c r="P41" s="41"/>
      <c r="Q41" s="14">
        <f t="shared" si="0"/>
        <v>-7130</v>
      </c>
      <c r="R41" s="29">
        <f>N41-N10</f>
        <v>0</v>
      </c>
      <c r="S41" s="135"/>
      <c r="T41" s="136"/>
      <c r="U41" s="136"/>
      <c r="V41" s="136"/>
      <c r="W41" s="136"/>
      <c r="X41" s="128"/>
      <c r="Y41" s="135"/>
      <c r="Z41" s="136"/>
      <c r="AA41" s="136"/>
      <c r="AB41" s="136"/>
      <c r="AC41" s="136"/>
      <c r="AD41" s="128"/>
    </row>
    <row r="42" spans="1:30" x14ac:dyDescent="0.3">
      <c r="A42" s="23">
        <v>17</v>
      </c>
      <c r="B42" s="15"/>
      <c r="C42" s="15">
        <f t="shared" si="5"/>
        <v>6966</v>
      </c>
      <c r="D42" s="5"/>
      <c r="E42" s="16">
        <f t="shared" si="1"/>
        <v>-6966</v>
      </c>
      <c r="F42" s="29">
        <f>B42-B9</f>
        <v>0</v>
      </c>
      <c r="G42" s="135"/>
      <c r="H42" s="136"/>
      <c r="I42" s="136"/>
      <c r="J42" s="136"/>
      <c r="K42" s="136"/>
      <c r="L42" s="128"/>
      <c r="M42" s="23">
        <v>25</v>
      </c>
      <c r="N42" s="15"/>
      <c r="O42" s="15">
        <f>Y67</f>
        <v>6964</v>
      </c>
      <c r="P42" s="5"/>
      <c r="Q42" s="16">
        <f t="shared" si="0"/>
        <v>-6964</v>
      </c>
      <c r="R42" s="29">
        <f>N42-N9</f>
        <v>0</v>
      </c>
      <c r="S42" s="135"/>
      <c r="T42" s="136"/>
      <c r="U42" s="136"/>
      <c r="V42" s="136"/>
      <c r="W42" s="136"/>
      <c r="X42" s="128"/>
      <c r="Y42" s="135"/>
      <c r="Z42" s="136"/>
      <c r="AA42" s="136"/>
      <c r="AB42" s="136"/>
      <c r="AC42" s="136"/>
      <c r="AD42" s="128"/>
    </row>
    <row r="43" spans="1:30" ht="17.25" thickBot="1" x14ac:dyDescent="0.35">
      <c r="A43" s="54">
        <v>18</v>
      </c>
      <c r="B43" s="55"/>
      <c r="C43" s="55">
        <f t="shared" si="5"/>
        <v>6941</v>
      </c>
      <c r="D43" s="56"/>
      <c r="E43" s="57">
        <f t="shared" si="1"/>
        <v>-6941</v>
      </c>
      <c r="F43" s="58">
        <f>B43-B8</f>
        <v>0</v>
      </c>
      <c r="G43" s="137"/>
      <c r="H43" s="138"/>
      <c r="I43" s="138"/>
      <c r="J43" s="138"/>
      <c r="K43" s="138"/>
      <c r="L43" s="139"/>
      <c r="M43" s="54">
        <v>26</v>
      </c>
      <c r="N43" s="55"/>
      <c r="O43" s="55">
        <f>Y68</f>
        <v>6947</v>
      </c>
      <c r="P43" s="56"/>
      <c r="Q43" s="57">
        <f t="shared" si="0"/>
        <v>-6947</v>
      </c>
      <c r="R43" s="58">
        <f>N43-N8</f>
        <v>0</v>
      </c>
      <c r="S43" s="137"/>
      <c r="T43" s="138"/>
      <c r="U43" s="138"/>
      <c r="V43" s="138"/>
      <c r="W43" s="138"/>
      <c r="X43" s="139"/>
      <c r="Y43" s="137"/>
      <c r="Z43" s="138"/>
      <c r="AA43" s="138"/>
      <c r="AB43" s="138"/>
      <c r="AC43" s="138"/>
      <c r="AD43" s="139"/>
    </row>
    <row r="48" spans="1:30" ht="17.25" thickBot="1" x14ac:dyDescent="0.35"/>
    <row r="49" spans="1:34" x14ac:dyDescent="0.3">
      <c r="A49" s="107" t="s">
        <v>44</v>
      </c>
      <c r="B49" s="108"/>
      <c r="C49" s="108"/>
      <c r="D49" s="108"/>
      <c r="E49" s="108"/>
      <c r="F49" s="108"/>
      <c r="G49" s="109"/>
      <c r="I49" s="107" t="s">
        <v>45</v>
      </c>
      <c r="J49" s="108"/>
      <c r="K49" s="108"/>
      <c r="L49" s="108"/>
      <c r="M49" s="108"/>
      <c r="N49" s="108"/>
      <c r="O49" s="109"/>
      <c r="R49" s="107" t="s">
        <v>46</v>
      </c>
      <c r="S49" s="108"/>
      <c r="T49" s="108"/>
      <c r="U49" s="108"/>
      <c r="V49" s="108"/>
      <c r="W49" s="108"/>
      <c r="X49" s="108"/>
      <c r="Y49" s="109"/>
      <c r="AA49" s="121" t="s">
        <v>47</v>
      </c>
      <c r="AB49" s="122"/>
      <c r="AC49" s="122"/>
      <c r="AD49" s="122"/>
      <c r="AE49" s="122"/>
      <c r="AF49" s="122"/>
      <c r="AG49" s="122"/>
      <c r="AH49" s="123"/>
    </row>
    <row r="50" spans="1:34" x14ac:dyDescent="0.3">
      <c r="A50" s="19"/>
      <c r="B50" s="4" t="s">
        <v>48</v>
      </c>
      <c r="C50" s="4" t="s">
        <v>31</v>
      </c>
      <c r="D50" s="4" t="s">
        <v>32</v>
      </c>
      <c r="E50" s="4" t="s">
        <v>49</v>
      </c>
      <c r="F50" s="4" t="s">
        <v>50</v>
      </c>
      <c r="G50" s="20" t="s">
        <v>51</v>
      </c>
      <c r="I50" s="19"/>
      <c r="J50" s="4" t="s">
        <v>48</v>
      </c>
      <c r="K50" s="4" t="s">
        <v>31</v>
      </c>
      <c r="L50" s="4" t="s">
        <v>32</v>
      </c>
      <c r="M50" s="4" t="s">
        <v>49</v>
      </c>
      <c r="N50" s="4" t="s">
        <v>50</v>
      </c>
      <c r="O50" s="20" t="s">
        <v>51</v>
      </c>
      <c r="R50" s="19"/>
      <c r="S50" s="4" t="s">
        <v>48</v>
      </c>
      <c r="T50" s="4" t="s">
        <v>31</v>
      </c>
      <c r="U50" s="4" t="s">
        <v>32</v>
      </c>
      <c r="V50" s="4" t="s">
        <v>35</v>
      </c>
      <c r="W50" s="4" t="s">
        <v>52</v>
      </c>
      <c r="X50" s="4" t="s">
        <v>50</v>
      </c>
      <c r="Y50" s="20" t="s">
        <v>51</v>
      </c>
      <c r="AA50" s="34"/>
      <c r="AB50" s="4" t="s">
        <v>48</v>
      </c>
      <c r="AC50" s="4" t="s">
        <v>31</v>
      </c>
      <c r="AD50" s="4" t="s">
        <v>33</v>
      </c>
      <c r="AE50" s="4" t="s">
        <v>49</v>
      </c>
      <c r="AF50" s="4" t="s">
        <v>34</v>
      </c>
      <c r="AG50" s="4" t="s">
        <v>50</v>
      </c>
      <c r="AH50" s="20" t="s">
        <v>51</v>
      </c>
    </row>
    <row r="51" spans="1:34" x14ac:dyDescent="0.3">
      <c r="A51" s="19">
        <v>1</v>
      </c>
      <c r="B51" s="10">
        <v>197</v>
      </c>
      <c r="C51" s="9">
        <v>1170</v>
      </c>
      <c r="D51" s="9">
        <v>1303</v>
      </c>
      <c r="E51" s="11">
        <v>4717</v>
      </c>
      <c r="F51" s="12">
        <v>-54</v>
      </c>
      <c r="G51" s="30">
        <f>B51+C51+D51+E51+F51+$W$4+$U$4</f>
        <v>7853</v>
      </c>
      <c r="I51" s="19">
        <v>1</v>
      </c>
      <c r="J51" s="10">
        <v>167</v>
      </c>
      <c r="K51" s="4">
        <v>1170</v>
      </c>
      <c r="L51" s="4">
        <v>1303</v>
      </c>
      <c r="M51" s="4">
        <v>4717</v>
      </c>
      <c r="N51" s="12">
        <v>-54</v>
      </c>
      <c r="O51" s="30">
        <f t="shared" ref="O51:O58" si="10">J51+K51+L51+M51+N51+$W$4+$U$4</f>
        <v>7823</v>
      </c>
      <c r="R51" s="19">
        <v>1</v>
      </c>
      <c r="S51" s="10">
        <v>717</v>
      </c>
      <c r="T51" s="9">
        <v>573</v>
      </c>
      <c r="U51" s="9">
        <v>1166</v>
      </c>
      <c r="V51" s="52"/>
      <c r="W51" s="11">
        <v>4875</v>
      </c>
      <c r="X51" s="12">
        <v>-40</v>
      </c>
      <c r="Y51" s="30">
        <f>S51+T51+U51+V51+W51+X51+$AC$4+$U$4</f>
        <v>7811</v>
      </c>
      <c r="AA51" s="34">
        <v>1</v>
      </c>
      <c r="AB51" s="11">
        <v>886</v>
      </c>
      <c r="AC51" s="9">
        <v>1539</v>
      </c>
      <c r="AD51" s="9">
        <v>2614</v>
      </c>
      <c r="AE51" s="11">
        <v>3095</v>
      </c>
      <c r="AF51" s="93">
        <v>60</v>
      </c>
      <c r="AG51" s="12"/>
      <c r="AH51" s="30">
        <f>AB51+AC51+AD51+AE51+AF51+AG51</f>
        <v>8194</v>
      </c>
    </row>
    <row r="52" spans="1:34" x14ac:dyDescent="0.3">
      <c r="A52" s="19">
        <v>2</v>
      </c>
      <c r="B52" s="10">
        <v>189</v>
      </c>
      <c r="C52" s="9">
        <v>1073</v>
      </c>
      <c r="D52" s="4">
        <v>1303</v>
      </c>
      <c r="E52" s="4">
        <v>4717</v>
      </c>
      <c r="F52" s="12">
        <v>-54</v>
      </c>
      <c r="G52" s="30">
        <f t="shared" ref="G52:G58" si="11">B52+C52+D52+E52+F52+$W$4+$U$4</f>
        <v>7748</v>
      </c>
      <c r="I52" s="19">
        <v>2</v>
      </c>
      <c r="J52" s="10">
        <v>159</v>
      </c>
      <c r="K52" s="4">
        <v>1073</v>
      </c>
      <c r="L52" s="4">
        <v>1303</v>
      </c>
      <c r="M52" s="4">
        <v>4717</v>
      </c>
      <c r="N52" s="12">
        <v>-54</v>
      </c>
      <c r="O52" s="30">
        <f t="shared" si="10"/>
        <v>7718</v>
      </c>
      <c r="R52" s="19">
        <v>2</v>
      </c>
      <c r="S52" s="10">
        <v>622</v>
      </c>
      <c r="T52" s="9">
        <v>553</v>
      </c>
      <c r="U52" s="4">
        <v>1166</v>
      </c>
      <c r="V52" s="4"/>
      <c r="W52" s="4">
        <v>4875</v>
      </c>
      <c r="X52" s="12">
        <v>-40</v>
      </c>
      <c r="Y52" s="30">
        <f t="shared" ref="Y52:Y58" si="12">S52+T52+U52+V52+W52+X52+$AC$4+$U$4</f>
        <v>7696</v>
      </c>
      <c r="AA52" s="34">
        <v>2</v>
      </c>
      <c r="AB52" s="11">
        <v>615</v>
      </c>
      <c r="AC52" s="4">
        <v>1539</v>
      </c>
      <c r="AD52" s="4">
        <v>2614</v>
      </c>
      <c r="AE52" s="4">
        <v>3095</v>
      </c>
      <c r="AF52" s="4">
        <v>60</v>
      </c>
      <c r="AG52" s="12"/>
      <c r="AH52" s="30">
        <f t="shared" ref="AH52:AH63" si="13">AB52+AC52+AD52+AE52+AF52+AG52</f>
        <v>7923</v>
      </c>
    </row>
    <row r="53" spans="1:34" x14ac:dyDescent="0.3">
      <c r="A53" s="19">
        <v>3</v>
      </c>
      <c r="B53" s="10">
        <v>186</v>
      </c>
      <c r="C53" s="9">
        <v>1085</v>
      </c>
      <c r="D53" s="9">
        <v>1259</v>
      </c>
      <c r="E53" s="4">
        <v>4717</v>
      </c>
      <c r="F53" s="12">
        <v>-54</v>
      </c>
      <c r="G53" s="30">
        <f t="shared" si="11"/>
        <v>7713</v>
      </c>
      <c r="I53" s="19">
        <v>3</v>
      </c>
      <c r="J53" s="10">
        <v>156</v>
      </c>
      <c r="K53" s="4">
        <v>1085</v>
      </c>
      <c r="L53" s="4">
        <v>1259</v>
      </c>
      <c r="M53" s="4">
        <v>4717</v>
      </c>
      <c r="N53" s="12">
        <v>-54</v>
      </c>
      <c r="O53" s="30">
        <f t="shared" si="10"/>
        <v>7683</v>
      </c>
      <c r="R53" s="19">
        <v>3</v>
      </c>
      <c r="S53" s="10">
        <v>535</v>
      </c>
      <c r="T53" s="9">
        <v>651</v>
      </c>
      <c r="U53" s="9">
        <v>1121</v>
      </c>
      <c r="V53" s="4"/>
      <c r="W53" s="4">
        <v>4875</v>
      </c>
      <c r="X53" s="12">
        <v>-40</v>
      </c>
      <c r="Y53" s="30">
        <f t="shared" si="12"/>
        <v>7662</v>
      </c>
      <c r="AA53" s="34">
        <v>3</v>
      </c>
      <c r="AB53" s="10">
        <v>809</v>
      </c>
      <c r="AC53" s="9">
        <v>1163</v>
      </c>
      <c r="AD53" s="4">
        <v>2614</v>
      </c>
      <c r="AE53" s="4">
        <v>3095</v>
      </c>
      <c r="AF53" s="4">
        <v>60</v>
      </c>
      <c r="AG53" s="12"/>
      <c r="AH53" s="30">
        <f t="shared" si="13"/>
        <v>7741</v>
      </c>
    </row>
    <row r="54" spans="1:34" x14ac:dyDescent="0.3">
      <c r="A54" s="19">
        <v>4</v>
      </c>
      <c r="B54" s="10">
        <v>205</v>
      </c>
      <c r="C54" s="9">
        <v>1101</v>
      </c>
      <c r="D54" s="4">
        <v>1259</v>
      </c>
      <c r="E54" s="4">
        <v>4717</v>
      </c>
      <c r="F54" s="12">
        <v>-54</v>
      </c>
      <c r="G54" s="30">
        <f t="shared" si="11"/>
        <v>7748</v>
      </c>
      <c r="I54" s="19">
        <v>4</v>
      </c>
      <c r="J54" s="10">
        <v>178</v>
      </c>
      <c r="K54" s="4">
        <v>1101</v>
      </c>
      <c r="L54" s="4">
        <v>1259</v>
      </c>
      <c r="M54" s="4">
        <v>4717</v>
      </c>
      <c r="N54" s="12">
        <v>-54</v>
      </c>
      <c r="O54" s="30">
        <f t="shared" si="10"/>
        <v>7721</v>
      </c>
      <c r="R54" s="19">
        <v>4</v>
      </c>
      <c r="S54" s="10">
        <v>511</v>
      </c>
      <c r="T54" s="9">
        <v>726</v>
      </c>
      <c r="U54" s="4">
        <v>1121</v>
      </c>
      <c r="V54" s="4"/>
      <c r="W54" s="4">
        <v>4875</v>
      </c>
      <c r="X54" s="12">
        <v>-40</v>
      </c>
      <c r="Y54" s="30">
        <f t="shared" si="12"/>
        <v>7713</v>
      </c>
      <c r="AA54" s="34">
        <v>4</v>
      </c>
      <c r="AB54" s="10">
        <v>780</v>
      </c>
      <c r="AC54" s="4">
        <v>1163</v>
      </c>
      <c r="AD54" s="4">
        <v>2614</v>
      </c>
      <c r="AE54" s="4">
        <v>3095</v>
      </c>
      <c r="AF54" s="4">
        <v>60</v>
      </c>
      <c r="AG54" s="12"/>
      <c r="AH54" s="30">
        <f t="shared" si="13"/>
        <v>7712</v>
      </c>
    </row>
    <row r="55" spans="1:34" x14ac:dyDescent="0.3">
      <c r="A55" s="19">
        <v>5</v>
      </c>
      <c r="B55" s="10">
        <v>170</v>
      </c>
      <c r="C55" s="9">
        <v>1051</v>
      </c>
      <c r="D55" s="9">
        <v>1128</v>
      </c>
      <c r="E55" s="11">
        <v>4847</v>
      </c>
      <c r="F55" s="12">
        <v>-54</v>
      </c>
      <c r="G55" s="30">
        <f t="shared" si="11"/>
        <v>7662</v>
      </c>
      <c r="I55" s="19">
        <v>5</v>
      </c>
      <c r="J55" s="10">
        <v>143</v>
      </c>
      <c r="K55" s="4">
        <v>1051</v>
      </c>
      <c r="L55" s="4">
        <v>1128</v>
      </c>
      <c r="M55" s="4">
        <v>4847</v>
      </c>
      <c r="N55" s="12">
        <v>-54</v>
      </c>
      <c r="O55" s="30">
        <f t="shared" si="10"/>
        <v>7635</v>
      </c>
      <c r="R55" s="19">
        <v>5</v>
      </c>
      <c r="S55" s="10">
        <v>407</v>
      </c>
      <c r="T55" s="9">
        <v>743</v>
      </c>
      <c r="U55" s="9">
        <v>977</v>
      </c>
      <c r="V55" s="52"/>
      <c r="W55" s="11">
        <v>5015</v>
      </c>
      <c r="X55" s="12">
        <v>-39</v>
      </c>
      <c r="Y55" s="30">
        <f t="shared" si="12"/>
        <v>7623</v>
      </c>
      <c r="AA55" s="34">
        <v>5</v>
      </c>
      <c r="AB55" s="10">
        <v>785</v>
      </c>
      <c r="AC55" s="9">
        <v>1189</v>
      </c>
      <c r="AD55" s="9">
        <v>2431</v>
      </c>
      <c r="AE55" s="4">
        <v>3095</v>
      </c>
      <c r="AF55" s="4">
        <v>60</v>
      </c>
      <c r="AG55" s="12"/>
      <c r="AH55" s="30">
        <f t="shared" si="13"/>
        <v>7560</v>
      </c>
    </row>
    <row r="56" spans="1:34" x14ac:dyDescent="0.3">
      <c r="A56" s="19">
        <v>6</v>
      </c>
      <c r="B56" s="10">
        <v>179</v>
      </c>
      <c r="C56" s="9">
        <v>929</v>
      </c>
      <c r="D56" s="4">
        <v>1128</v>
      </c>
      <c r="E56" s="4">
        <v>4847</v>
      </c>
      <c r="F56" s="12">
        <v>-54</v>
      </c>
      <c r="G56" s="30">
        <f t="shared" si="11"/>
        <v>7549</v>
      </c>
      <c r="I56" s="19">
        <v>6</v>
      </c>
      <c r="J56" s="10">
        <v>154</v>
      </c>
      <c r="K56" s="4">
        <v>929</v>
      </c>
      <c r="L56" s="4">
        <v>1128</v>
      </c>
      <c r="M56" s="4">
        <v>4847</v>
      </c>
      <c r="N56" s="12">
        <v>-54</v>
      </c>
      <c r="O56" s="30">
        <f t="shared" si="10"/>
        <v>7524</v>
      </c>
      <c r="R56" s="19">
        <v>6</v>
      </c>
      <c r="S56" s="10">
        <v>382</v>
      </c>
      <c r="T56" s="9">
        <v>654</v>
      </c>
      <c r="U56" s="4">
        <v>977</v>
      </c>
      <c r="V56" s="4"/>
      <c r="W56" s="4">
        <v>5015</v>
      </c>
      <c r="X56" s="12">
        <v>-39</v>
      </c>
      <c r="Y56" s="30">
        <f t="shared" si="12"/>
        <v>7509</v>
      </c>
      <c r="AA56" s="34">
        <v>6</v>
      </c>
      <c r="AB56" s="10">
        <v>614</v>
      </c>
      <c r="AC56" s="4">
        <v>1189</v>
      </c>
      <c r="AD56" s="4">
        <v>2431</v>
      </c>
      <c r="AE56" s="4">
        <v>3095</v>
      </c>
      <c r="AF56" s="93">
        <v>50</v>
      </c>
      <c r="AG56" s="12"/>
      <c r="AH56" s="30">
        <f t="shared" si="13"/>
        <v>7379</v>
      </c>
    </row>
    <row r="57" spans="1:34" x14ac:dyDescent="0.3">
      <c r="A57" s="19">
        <v>7</v>
      </c>
      <c r="B57" s="10">
        <v>166</v>
      </c>
      <c r="C57" s="9">
        <v>895</v>
      </c>
      <c r="D57" s="9">
        <v>1119</v>
      </c>
      <c r="E57" s="4">
        <v>4847</v>
      </c>
      <c r="F57" s="12">
        <v>-54</v>
      </c>
      <c r="G57" s="30">
        <f t="shared" si="11"/>
        <v>7493</v>
      </c>
      <c r="I57" s="19">
        <v>7</v>
      </c>
      <c r="J57" s="10">
        <v>143</v>
      </c>
      <c r="K57" s="4">
        <v>895</v>
      </c>
      <c r="L57" s="4">
        <v>1119</v>
      </c>
      <c r="M57" s="4">
        <v>4847</v>
      </c>
      <c r="N57" s="12">
        <v>-54</v>
      </c>
      <c r="O57" s="30">
        <f t="shared" si="10"/>
        <v>7470</v>
      </c>
      <c r="R57" s="19">
        <v>7</v>
      </c>
      <c r="S57" s="10">
        <v>370</v>
      </c>
      <c r="T57" s="9">
        <v>620</v>
      </c>
      <c r="U57" s="9">
        <v>977</v>
      </c>
      <c r="V57" s="4"/>
      <c r="W57" s="4">
        <v>5015</v>
      </c>
      <c r="X57" s="12">
        <v>-39</v>
      </c>
      <c r="Y57" s="30">
        <f t="shared" si="12"/>
        <v>7463</v>
      </c>
      <c r="AA57" s="34">
        <v>7</v>
      </c>
      <c r="AB57" s="10">
        <v>605</v>
      </c>
      <c r="AC57" s="9">
        <v>1130</v>
      </c>
      <c r="AD57" s="4">
        <v>2431</v>
      </c>
      <c r="AE57" s="4">
        <v>3095</v>
      </c>
      <c r="AF57" s="4">
        <v>50</v>
      </c>
      <c r="AG57" s="12"/>
      <c r="AH57" s="30">
        <f t="shared" si="13"/>
        <v>7311</v>
      </c>
    </row>
    <row r="58" spans="1:34" ht="17.25" thickBot="1" x14ac:dyDescent="0.35">
      <c r="A58" s="19">
        <v>8</v>
      </c>
      <c r="B58" s="10">
        <v>210</v>
      </c>
      <c r="C58" s="9">
        <v>851</v>
      </c>
      <c r="D58" s="4">
        <v>1119</v>
      </c>
      <c r="E58" s="4">
        <v>4847</v>
      </c>
      <c r="F58" s="12">
        <v>-54</v>
      </c>
      <c r="G58" s="30">
        <f t="shared" si="11"/>
        <v>7493</v>
      </c>
      <c r="I58" s="21">
        <v>8</v>
      </c>
      <c r="J58" s="31">
        <v>193</v>
      </c>
      <c r="K58" s="22">
        <v>851</v>
      </c>
      <c r="L58" s="22">
        <v>1119</v>
      </c>
      <c r="M58" s="22">
        <v>4847</v>
      </c>
      <c r="N58" s="12">
        <v>-54</v>
      </c>
      <c r="O58" s="32">
        <f t="shared" si="10"/>
        <v>7476</v>
      </c>
      <c r="R58" s="19">
        <v>8</v>
      </c>
      <c r="S58" s="10">
        <v>385</v>
      </c>
      <c r="T58" s="9">
        <v>631</v>
      </c>
      <c r="U58" s="4">
        <v>977</v>
      </c>
      <c r="V58" s="4"/>
      <c r="W58" s="4">
        <v>5015</v>
      </c>
      <c r="X58" s="12">
        <v>-39</v>
      </c>
      <c r="Y58" s="30">
        <f t="shared" si="12"/>
        <v>7489</v>
      </c>
      <c r="AA58" s="34">
        <v>8</v>
      </c>
      <c r="AB58" s="10">
        <v>647</v>
      </c>
      <c r="AC58" s="4">
        <v>1130</v>
      </c>
      <c r="AD58" s="4">
        <v>2431</v>
      </c>
      <c r="AE58" s="4">
        <v>3095</v>
      </c>
      <c r="AF58" s="4">
        <v>50</v>
      </c>
      <c r="AG58" s="12"/>
      <c r="AH58" s="30">
        <f t="shared" si="13"/>
        <v>7353</v>
      </c>
    </row>
    <row r="59" spans="1:34" ht="17.25" thickBot="1" x14ac:dyDescent="0.35">
      <c r="A59" s="19">
        <v>9</v>
      </c>
      <c r="B59" s="10">
        <v>239</v>
      </c>
      <c r="C59" s="9">
        <v>728</v>
      </c>
      <c r="D59" s="9">
        <v>1115</v>
      </c>
      <c r="E59" s="11">
        <v>4795</v>
      </c>
      <c r="F59" s="12">
        <v>-46</v>
      </c>
      <c r="G59" s="30">
        <f t="shared" ref="G59:G66" si="14">B59+C59+D59+E59+F59+$Y$4+$U$4</f>
        <v>7318</v>
      </c>
      <c r="R59" s="19">
        <v>9</v>
      </c>
      <c r="S59" s="10">
        <v>223</v>
      </c>
      <c r="T59" s="9">
        <v>665</v>
      </c>
      <c r="U59" s="9">
        <v>1019</v>
      </c>
      <c r="V59" s="52"/>
      <c r="W59" s="11">
        <v>4930</v>
      </c>
      <c r="X59" s="12">
        <v>-36</v>
      </c>
      <c r="Y59" s="30">
        <f t="shared" ref="Y59:Y66" si="15">S59+T59+U59+W59+X59+V59+$AC$4+$U$4</f>
        <v>7321</v>
      </c>
      <c r="AA59" s="34">
        <v>9</v>
      </c>
      <c r="AB59" s="10">
        <v>532</v>
      </c>
      <c r="AC59" s="9">
        <v>606</v>
      </c>
      <c r="AD59" s="9">
        <v>2968</v>
      </c>
      <c r="AE59" s="4">
        <v>3095</v>
      </c>
      <c r="AF59" s="4">
        <v>50</v>
      </c>
      <c r="AG59" s="12"/>
      <c r="AH59" s="30">
        <f t="shared" si="13"/>
        <v>7251</v>
      </c>
    </row>
    <row r="60" spans="1:34" x14ac:dyDescent="0.3">
      <c r="A60" s="19">
        <v>10</v>
      </c>
      <c r="B60" s="10">
        <v>196</v>
      </c>
      <c r="C60" s="4">
        <v>728</v>
      </c>
      <c r="D60" s="4">
        <v>1115</v>
      </c>
      <c r="E60" s="4">
        <v>4795</v>
      </c>
      <c r="F60" s="12">
        <v>-46</v>
      </c>
      <c r="G60" s="30">
        <f t="shared" si="14"/>
        <v>7275</v>
      </c>
      <c r="I60" s="61" t="s">
        <v>53</v>
      </c>
      <c r="J60" s="62"/>
      <c r="K60" s="62"/>
      <c r="L60" s="62"/>
      <c r="M60" s="62"/>
      <c r="N60" s="62"/>
      <c r="O60" s="62"/>
      <c r="P60" s="63"/>
      <c r="R60" s="19">
        <v>10</v>
      </c>
      <c r="S60" s="10">
        <v>178</v>
      </c>
      <c r="T60" s="4">
        <v>665</v>
      </c>
      <c r="U60" s="4">
        <v>1019</v>
      </c>
      <c r="V60" s="4"/>
      <c r="W60" s="4">
        <v>4930</v>
      </c>
      <c r="X60" s="12">
        <v>-36</v>
      </c>
      <c r="Y60" s="30">
        <f t="shared" si="15"/>
        <v>7276</v>
      </c>
      <c r="AA60" s="34">
        <v>10</v>
      </c>
      <c r="AB60" s="10">
        <v>443</v>
      </c>
      <c r="AC60" s="4">
        <v>606</v>
      </c>
      <c r="AD60" s="4">
        <v>2968</v>
      </c>
      <c r="AE60" s="4">
        <v>3095</v>
      </c>
      <c r="AF60" s="93">
        <v>40</v>
      </c>
      <c r="AG60" s="12"/>
      <c r="AH60" s="30">
        <f t="shared" si="13"/>
        <v>7152</v>
      </c>
    </row>
    <row r="61" spans="1:34" x14ac:dyDescent="0.3">
      <c r="A61" s="19">
        <v>11</v>
      </c>
      <c r="B61" s="10">
        <v>209</v>
      </c>
      <c r="C61" s="9">
        <v>645</v>
      </c>
      <c r="D61" s="4">
        <v>1115</v>
      </c>
      <c r="E61" s="4">
        <v>4795</v>
      </c>
      <c r="F61" s="12">
        <v>-46</v>
      </c>
      <c r="G61" s="30">
        <f t="shared" si="14"/>
        <v>7205</v>
      </c>
      <c r="I61" s="19"/>
      <c r="J61" s="4" t="s">
        <v>48</v>
      </c>
      <c r="K61" s="4" t="s">
        <v>31</v>
      </c>
      <c r="L61" s="4" t="s">
        <v>32</v>
      </c>
      <c r="M61" s="4" t="s">
        <v>33</v>
      </c>
      <c r="N61" s="4" t="s">
        <v>49</v>
      </c>
      <c r="O61" s="4" t="s">
        <v>50</v>
      </c>
      <c r="P61" s="20" t="s">
        <v>51</v>
      </c>
      <c r="R61" s="19">
        <v>11</v>
      </c>
      <c r="S61" s="10">
        <v>198</v>
      </c>
      <c r="T61" s="9">
        <v>578</v>
      </c>
      <c r="U61" s="4">
        <v>1019</v>
      </c>
      <c r="V61" s="4"/>
      <c r="W61" s="4">
        <v>4930</v>
      </c>
      <c r="X61" s="12">
        <v>-36</v>
      </c>
      <c r="Y61" s="30">
        <f t="shared" si="15"/>
        <v>7209</v>
      </c>
      <c r="AA61" s="34">
        <v>11</v>
      </c>
      <c r="AB61" s="10">
        <v>416</v>
      </c>
      <c r="AC61" s="112">
        <v>644</v>
      </c>
      <c r="AD61" s="4">
        <v>2968</v>
      </c>
      <c r="AE61" s="4">
        <v>3095</v>
      </c>
      <c r="AF61" s="4">
        <v>40</v>
      </c>
      <c r="AG61" s="12"/>
      <c r="AH61" s="30">
        <f t="shared" si="13"/>
        <v>7163</v>
      </c>
    </row>
    <row r="62" spans="1:34" x14ac:dyDescent="0.3">
      <c r="A62" s="19">
        <v>12</v>
      </c>
      <c r="B62" s="10">
        <v>202</v>
      </c>
      <c r="C62" s="4">
        <v>645</v>
      </c>
      <c r="D62" s="4">
        <v>1115</v>
      </c>
      <c r="E62" s="4">
        <v>4795</v>
      </c>
      <c r="F62" s="12">
        <v>-46</v>
      </c>
      <c r="G62" s="30">
        <f t="shared" si="14"/>
        <v>7198</v>
      </c>
      <c r="I62" s="19">
        <v>1</v>
      </c>
      <c r="J62" s="10">
        <v>796</v>
      </c>
      <c r="K62" s="4">
        <v>573</v>
      </c>
      <c r="L62" s="4">
        <v>1166</v>
      </c>
      <c r="M62" s="52"/>
      <c r="N62" s="4">
        <v>4875</v>
      </c>
      <c r="O62" s="12">
        <v>-30</v>
      </c>
      <c r="P62" s="30">
        <f>J62+L62+K62+N62+O62+$AC$4+$U$4</f>
        <v>7900</v>
      </c>
      <c r="R62" s="19">
        <v>12</v>
      </c>
      <c r="S62" s="10">
        <v>191</v>
      </c>
      <c r="T62" s="4">
        <v>578</v>
      </c>
      <c r="U62" s="4">
        <v>1019</v>
      </c>
      <c r="V62" s="4"/>
      <c r="W62" s="4">
        <v>4930</v>
      </c>
      <c r="X62" s="12">
        <v>-36</v>
      </c>
      <c r="Y62" s="30">
        <f t="shared" si="15"/>
        <v>7202</v>
      </c>
      <c r="AA62" s="34">
        <v>12</v>
      </c>
      <c r="AB62" s="10">
        <v>451</v>
      </c>
      <c r="AC62" s="4">
        <v>622</v>
      </c>
      <c r="AD62" s="4">
        <v>2968</v>
      </c>
      <c r="AE62" s="4">
        <v>3095</v>
      </c>
      <c r="AF62" s="4">
        <v>40</v>
      </c>
      <c r="AG62" s="12"/>
      <c r="AH62" s="30">
        <f t="shared" si="13"/>
        <v>7176</v>
      </c>
    </row>
    <row r="63" spans="1:34" ht="17.25" thickBot="1" x14ac:dyDescent="0.35">
      <c r="A63" s="19">
        <v>13</v>
      </c>
      <c r="B63" s="10">
        <v>193</v>
      </c>
      <c r="C63" s="9">
        <v>511</v>
      </c>
      <c r="D63" s="9">
        <v>1193</v>
      </c>
      <c r="E63" s="4">
        <v>4795</v>
      </c>
      <c r="F63" s="12">
        <v>-46</v>
      </c>
      <c r="G63" s="30">
        <f t="shared" si="14"/>
        <v>7133</v>
      </c>
      <c r="I63" s="19">
        <v>2</v>
      </c>
      <c r="J63" s="10">
        <v>707</v>
      </c>
      <c r="K63" s="4">
        <v>553</v>
      </c>
      <c r="L63" s="4">
        <v>1166</v>
      </c>
      <c r="M63" s="4"/>
      <c r="N63" s="4">
        <v>4875</v>
      </c>
      <c r="O63" s="12">
        <v>-30</v>
      </c>
      <c r="P63" s="30">
        <f t="shared" ref="P63:P69" si="16">J63+L63+K63+N63+O63+$AC$4+$U$4</f>
        <v>7791</v>
      </c>
      <c r="R63" s="19">
        <v>13</v>
      </c>
      <c r="S63" s="10">
        <v>184</v>
      </c>
      <c r="T63" s="9">
        <v>488</v>
      </c>
      <c r="U63" s="9">
        <v>1061</v>
      </c>
      <c r="V63" s="52"/>
      <c r="W63" s="4">
        <v>4930</v>
      </c>
      <c r="X63" s="12">
        <v>-36</v>
      </c>
      <c r="Y63" s="30">
        <f t="shared" si="15"/>
        <v>7147</v>
      </c>
      <c r="AA63" s="35">
        <v>13</v>
      </c>
      <c r="AB63" s="31">
        <v>546</v>
      </c>
      <c r="AC63" s="22">
        <v>622</v>
      </c>
      <c r="AD63" s="22">
        <v>2968</v>
      </c>
      <c r="AE63" s="22">
        <v>3095</v>
      </c>
      <c r="AF63" s="22">
        <v>40</v>
      </c>
      <c r="AG63" s="33"/>
      <c r="AH63" s="32">
        <f t="shared" si="13"/>
        <v>7271</v>
      </c>
    </row>
    <row r="64" spans="1:34" x14ac:dyDescent="0.3">
      <c r="A64" s="78">
        <v>14</v>
      </c>
      <c r="B64" s="79">
        <v>168</v>
      </c>
      <c r="C64" s="4">
        <v>511</v>
      </c>
      <c r="D64" s="80">
        <v>1193</v>
      </c>
      <c r="E64" s="4">
        <v>4795</v>
      </c>
      <c r="F64" s="12">
        <v>-46</v>
      </c>
      <c r="G64" s="81">
        <f t="shared" si="14"/>
        <v>7108</v>
      </c>
      <c r="I64" s="19">
        <v>3</v>
      </c>
      <c r="J64" s="10">
        <v>620</v>
      </c>
      <c r="K64" s="4">
        <v>651</v>
      </c>
      <c r="L64" s="4">
        <v>1121</v>
      </c>
      <c r="M64" s="52"/>
      <c r="N64" s="4">
        <v>4875</v>
      </c>
      <c r="O64" s="12">
        <v>-30</v>
      </c>
      <c r="P64" s="30">
        <f t="shared" si="16"/>
        <v>7757</v>
      </c>
      <c r="R64" s="19">
        <v>14</v>
      </c>
      <c r="S64" s="10">
        <v>159</v>
      </c>
      <c r="T64" s="4">
        <v>488</v>
      </c>
      <c r="U64" s="4">
        <v>1061</v>
      </c>
      <c r="V64" s="4"/>
      <c r="W64" s="4">
        <v>4930</v>
      </c>
      <c r="X64" s="12">
        <v>-36</v>
      </c>
      <c r="Y64" s="30">
        <f t="shared" si="15"/>
        <v>7122</v>
      </c>
    </row>
    <row r="65" spans="1:25" x14ac:dyDescent="0.3">
      <c r="A65" s="19">
        <v>15</v>
      </c>
      <c r="B65" s="10">
        <v>148</v>
      </c>
      <c r="C65" s="9">
        <v>522</v>
      </c>
      <c r="D65" s="80">
        <v>1193</v>
      </c>
      <c r="E65" s="4">
        <v>4795</v>
      </c>
      <c r="F65" s="12">
        <v>-46</v>
      </c>
      <c r="G65" s="30">
        <f t="shared" si="14"/>
        <v>7099</v>
      </c>
      <c r="I65" s="19">
        <v>4</v>
      </c>
      <c r="J65" s="10">
        <v>594</v>
      </c>
      <c r="K65" s="4">
        <v>726</v>
      </c>
      <c r="L65" s="4">
        <v>1121</v>
      </c>
      <c r="M65" s="4"/>
      <c r="N65" s="4">
        <v>4875</v>
      </c>
      <c r="O65" s="12">
        <v>-30</v>
      </c>
      <c r="P65" s="30">
        <f t="shared" si="16"/>
        <v>7806</v>
      </c>
      <c r="R65" s="19">
        <v>15</v>
      </c>
      <c r="S65" s="10">
        <v>145</v>
      </c>
      <c r="T65" s="9">
        <v>491</v>
      </c>
      <c r="U65" s="4">
        <v>1061</v>
      </c>
      <c r="V65" s="4"/>
      <c r="W65" s="4">
        <v>4930</v>
      </c>
      <c r="X65" s="12">
        <v>-36</v>
      </c>
      <c r="Y65" s="30">
        <f t="shared" si="15"/>
        <v>7111</v>
      </c>
    </row>
    <row r="66" spans="1:25" x14ac:dyDescent="0.3">
      <c r="A66" s="78">
        <v>16</v>
      </c>
      <c r="B66" s="79">
        <v>170</v>
      </c>
      <c r="C66" s="4">
        <v>522</v>
      </c>
      <c r="D66" s="80">
        <v>1193</v>
      </c>
      <c r="E66" s="4">
        <v>4795</v>
      </c>
      <c r="F66" s="12">
        <v>-46</v>
      </c>
      <c r="G66" s="81">
        <f t="shared" si="14"/>
        <v>7121</v>
      </c>
      <c r="I66" s="19">
        <v>5</v>
      </c>
      <c r="J66" s="10">
        <v>487</v>
      </c>
      <c r="K66" s="4">
        <v>743</v>
      </c>
      <c r="L66" s="4">
        <v>977</v>
      </c>
      <c r="M66" s="52"/>
      <c r="N66" s="4">
        <v>5015</v>
      </c>
      <c r="O66" s="12">
        <v>-30</v>
      </c>
      <c r="P66" s="30">
        <f t="shared" si="16"/>
        <v>7712</v>
      </c>
      <c r="R66" s="19">
        <v>16</v>
      </c>
      <c r="S66" s="10">
        <v>164</v>
      </c>
      <c r="T66" s="4">
        <v>491</v>
      </c>
      <c r="U66" s="4">
        <v>1061</v>
      </c>
      <c r="V66" s="4"/>
      <c r="W66" s="4">
        <v>4930</v>
      </c>
      <c r="X66" s="12">
        <v>-36</v>
      </c>
      <c r="Y66" s="30">
        <f t="shared" si="15"/>
        <v>7130</v>
      </c>
    </row>
    <row r="67" spans="1:25" x14ac:dyDescent="0.3">
      <c r="A67" s="19">
        <v>17</v>
      </c>
      <c r="B67" s="79">
        <v>212</v>
      </c>
      <c r="C67" s="9">
        <v>580</v>
      </c>
      <c r="D67" s="9">
        <v>5137</v>
      </c>
      <c r="E67" s="11">
        <v>565</v>
      </c>
      <c r="F67" s="12">
        <v>-35</v>
      </c>
      <c r="G67" s="81">
        <f t="shared" ref="G67:G68" si="17">B67+C67+D67+E67+F67+$AA$4+$U$4</f>
        <v>6966</v>
      </c>
      <c r="I67" s="19">
        <v>6</v>
      </c>
      <c r="J67" s="10">
        <v>460</v>
      </c>
      <c r="K67" s="4">
        <v>654</v>
      </c>
      <c r="L67" s="4">
        <v>977</v>
      </c>
      <c r="M67" s="4"/>
      <c r="N67" s="4">
        <v>5015</v>
      </c>
      <c r="O67" s="12">
        <v>-30</v>
      </c>
      <c r="P67" s="30">
        <f t="shared" si="16"/>
        <v>7596</v>
      </c>
      <c r="R67" s="19">
        <v>17</v>
      </c>
      <c r="S67" s="10">
        <v>213</v>
      </c>
      <c r="T67" s="9">
        <v>577</v>
      </c>
      <c r="U67" s="4"/>
      <c r="V67" s="4">
        <v>5137</v>
      </c>
      <c r="W67" s="4">
        <v>565</v>
      </c>
      <c r="X67" s="12">
        <v>-35</v>
      </c>
      <c r="Y67" s="30">
        <f>S67+T67+V67+W67+X67+$AA$4+$U$4</f>
        <v>6964</v>
      </c>
    </row>
    <row r="68" spans="1:25" ht="17.25" thickBot="1" x14ac:dyDescent="0.35">
      <c r="A68" s="21">
        <v>18</v>
      </c>
      <c r="B68" s="31">
        <v>187</v>
      </c>
      <c r="C68" s="22">
        <v>580</v>
      </c>
      <c r="D68" s="22">
        <v>5137</v>
      </c>
      <c r="E68" s="82">
        <v>565</v>
      </c>
      <c r="F68" s="33">
        <v>-35</v>
      </c>
      <c r="G68" s="32">
        <f t="shared" si="17"/>
        <v>6941</v>
      </c>
      <c r="I68" s="59">
        <v>7</v>
      </c>
      <c r="J68" s="110">
        <v>437</v>
      </c>
      <c r="K68" s="4">
        <v>620</v>
      </c>
      <c r="L68" s="60">
        <v>977</v>
      </c>
      <c r="M68" s="65"/>
      <c r="N68" s="60">
        <v>5015</v>
      </c>
      <c r="O68" s="12">
        <v>-30</v>
      </c>
      <c r="P68" s="64">
        <f t="shared" si="16"/>
        <v>7539</v>
      </c>
      <c r="R68" s="21">
        <v>18</v>
      </c>
      <c r="S68" s="31">
        <v>196</v>
      </c>
      <c r="T68" s="22">
        <v>577</v>
      </c>
      <c r="U68" s="22"/>
      <c r="V68" s="22">
        <v>5137</v>
      </c>
      <c r="W68" s="22">
        <v>565</v>
      </c>
      <c r="X68" s="12">
        <v>-35</v>
      </c>
      <c r="Y68" s="32">
        <f>S68+T68+V68+W68+X68+$AA$4+$U$4</f>
        <v>6947</v>
      </c>
    </row>
    <row r="69" spans="1:25" x14ac:dyDescent="0.3">
      <c r="C69" s="53"/>
      <c r="D69" s="53"/>
      <c r="E69" s="53"/>
      <c r="I69" s="19">
        <v>8</v>
      </c>
      <c r="J69" s="10">
        <v>443</v>
      </c>
      <c r="K69" s="4">
        <v>631</v>
      </c>
      <c r="L69" s="4">
        <v>977</v>
      </c>
      <c r="M69" s="4"/>
      <c r="N69" s="4">
        <v>5015</v>
      </c>
      <c r="O69" s="12">
        <v>-30</v>
      </c>
      <c r="P69" s="30">
        <f t="shared" si="16"/>
        <v>7556</v>
      </c>
    </row>
    <row r="70" spans="1:25" ht="17.25" thickBot="1" x14ac:dyDescent="0.35">
      <c r="C70" s="53"/>
      <c r="D70" s="53"/>
      <c r="E70" s="53"/>
      <c r="I70" s="66">
        <v>9</v>
      </c>
      <c r="J70" s="111">
        <v>255</v>
      </c>
      <c r="K70" s="67">
        <v>577</v>
      </c>
      <c r="L70" s="67"/>
      <c r="M70" s="67">
        <v>5137</v>
      </c>
      <c r="N70" s="67">
        <v>565</v>
      </c>
      <c r="O70" s="68">
        <v>-35</v>
      </c>
      <c r="P70" s="69">
        <f>J70+K70+M70+N70+O70+$AC$4+$U$4</f>
        <v>7019</v>
      </c>
    </row>
    <row r="71" spans="1:25" x14ac:dyDescent="0.3">
      <c r="C71" s="53"/>
      <c r="D71" s="53"/>
      <c r="E71" s="53"/>
      <c r="Q71" s="113"/>
    </row>
  </sheetData>
  <mergeCells count="43">
    <mergeCell ref="AA49:AH49"/>
    <mergeCell ref="AD13:AD24"/>
    <mergeCell ref="X17:X24"/>
    <mergeCell ref="L18:L24"/>
    <mergeCell ref="G34:L43"/>
    <mergeCell ref="S35:X43"/>
    <mergeCell ref="Y39:AD43"/>
    <mergeCell ref="A6:F6"/>
    <mergeCell ref="G6:L6"/>
    <mergeCell ref="M6:R6"/>
    <mergeCell ref="S6:X6"/>
    <mergeCell ref="Y6:AD6"/>
    <mergeCell ref="F8:F24"/>
    <mergeCell ref="G8:L17"/>
    <mergeCell ref="R8:R24"/>
    <mergeCell ref="S8:X16"/>
    <mergeCell ref="Y8:AD12"/>
    <mergeCell ref="A5:AD5"/>
    <mergeCell ref="U3:V3"/>
    <mergeCell ref="W3:X3"/>
    <mergeCell ref="Y3:Z3"/>
    <mergeCell ref="AA3:AB3"/>
    <mergeCell ref="AC3:AD3"/>
    <mergeCell ref="A4:C4"/>
    <mergeCell ref="D4:G4"/>
    <mergeCell ref="I4:K4"/>
    <mergeCell ref="P4:Q4"/>
    <mergeCell ref="R4:S4"/>
    <mergeCell ref="U4:V4"/>
    <mergeCell ref="W4:X4"/>
    <mergeCell ref="Y4:Z4"/>
    <mergeCell ref="AA4:AB4"/>
    <mergeCell ref="AC4:AD4"/>
    <mergeCell ref="A1:AD1"/>
    <mergeCell ref="A2:AD2"/>
    <mergeCell ref="A3:C3"/>
    <mergeCell ref="D3:G3"/>
    <mergeCell ref="I3:K3"/>
    <mergeCell ref="L3:M4"/>
    <mergeCell ref="N3:O4"/>
    <mergeCell ref="P3:Q3"/>
    <mergeCell ref="R3:S3"/>
    <mergeCell ref="T3:T4"/>
  </mergeCells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Puma XS</vt:lpstr>
      <vt:lpstr>Puma 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Park Jungmok</cp:lastModifiedBy>
  <dcterms:created xsi:type="dcterms:W3CDTF">2016-09-12T05:34:55Z</dcterms:created>
  <dcterms:modified xsi:type="dcterms:W3CDTF">2025-03-25T07:28:37Z</dcterms:modified>
</cp:coreProperties>
</file>